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PA" sheetId="1" state="visible" r:id="rId1"/>
    <sheet name="BALANCETE" sheetId="2" state="visible" r:id="rId2"/>
    <sheet name="PENDÊNCIAS" sheetId="3" state="visible" r:id="rId3"/>
    <sheet name="ATIVO" sheetId="4" state="visible" r:id="rId4"/>
    <sheet name="PASSIVO" sheetId="5" state="visible" r:id="rId5"/>
    <sheet name="CLIENTES" sheetId="6" state="visible" r:id="rId6"/>
    <sheet name="92 ADIANTAMENTOS" sheetId="7" state="visible" r:id="rId7"/>
    <sheet name="FORNECEDORES" sheetId="8" state="visible" r:id="rId8"/>
  </sheets>
  <definedNames>
    <definedName name="_xlnm._FilterDatabase" localSheetId="1" hidden="1">'BALANCETE'!$A$1:$F$113</definedName>
    <definedName name="_xlnm._FilterDatabase" localSheetId="2" hidden="1">'PENDÊNCIAS'!$A$1:$G$7</definedName>
    <definedName name="_xlnm._FilterDatabase" localSheetId="5" hidden="1">'CLIENTES'!$A$1:$L$100</definedName>
    <definedName name="_xlnm._FilterDatabase" localSheetId="6" hidden="1">'92 ADIANTAMENTOS'!$A$1:$K$2</definedName>
    <definedName name="_xlnm._FilterDatabase" localSheetId="7" hidden="1">'FORNECEDORES'!$A$1:$L$31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.00_ ;[Red]\-#,##0.00\ "/>
    <numFmt numFmtId="165" formatCode="yyyy-mm-dd"/>
    <numFmt numFmtId="166" formatCode="#,##0.00;[Red]-#,##0.00;&quot;-&quot;"/>
    <numFmt numFmtId="167" formatCode="&quot;Lucro &quot;#,##0.00;[Red]&quot;Prejuízo &quot;#,##0.00;&quot;-&quot;"/>
    <numFmt numFmtId="168" formatCode="dd/mm/yyyy"/>
  </numFmts>
  <fonts count="20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</font>
    <font>
      <name val="Calibri"/>
    </font>
    <font>
      <name val="Calibri"/>
      <sz val="9"/>
    </font>
    <font>
      <name val="Calibri"/>
      <b val="1"/>
      <color rgb="00FFFFFF"/>
    </font>
    <font>
      <name val="Calibri"/>
      <b val="1"/>
      <color rgb="00C00000"/>
      <sz val="9"/>
    </font>
    <font>
      <b val="1"/>
      <color rgb="0022406B"/>
      <sz val="13"/>
    </font>
    <font>
      <b val="1"/>
      <color rgb="000B1B33"/>
      <sz val="18"/>
    </font>
    <font>
      <b val="1"/>
      <sz val="13"/>
    </font>
    <font>
      <color rgb="0052627A"/>
    </font>
    <font>
      <b val="1"/>
      <color rgb="00FFFFFF"/>
    </font>
    <font>
      <b val="1"/>
    </font>
    <font>
      <i val="1"/>
      <color rgb="0052627A"/>
    </font>
    <font>
      <b val="1"/>
      <sz val="11"/>
    </font>
    <font>
      <b val="1"/>
      <color rgb="00FFFFFF"/>
      <sz val="12"/>
    </font>
    <font>
      <b val="1"/>
      <color rgb="00FFFFFF"/>
      <sz val="13"/>
    </font>
    <font>
      <b val="1"/>
      <color rgb="000B1B33"/>
      <sz val="11"/>
    </font>
    <font>
      <color rgb="001F5FAD"/>
      <u val="single"/>
    </font>
    <font>
      <b val="1"/>
      <color rgb="00FFFFFF"/>
      <sz val="11"/>
    </font>
  </fonts>
  <fills count="8">
    <fill>
      <patternFill/>
    </fill>
    <fill>
      <patternFill patternType="gray125"/>
    </fill>
    <fill>
      <patternFill patternType="solid">
        <fgColor rgb="00C0C0C0"/>
      </patternFill>
    </fill>
    <fill>
      <patternFill patternType="solid">
        <fgColor rgb="001F3864"/>
      </patternFill>
    </fill>
    <fill>
      <patternFill patternType="solid">
        <fgColor rgb="000B1B33"/>
      </patternFill>
    </fill>
    <fill>
      <patternFill patternType="solid">
        <fgColor rgb="00F4F6FA"/>
      </patternFill>
    </fill>
    <fill>
      <patternFill patternType="solid">
        <fgColor rgb="00FDF0E1"/>
      </patternFill>
    </fill>
    <fill>
      <patternFill patternType="solid">
        <fgColor rgb="00E3E9F1"/>
      </patternFill>
    </fill>
  </fills>
  <borders count="3">
    <border>
      <left/>
      <right/>
      <top/>
      <bottom/>
      <diagonal/>
    </border>
    <border>
      <left style="hair"/>
      <right style="hair"/>
      <top style="hair"/>
      <bottom style="hair"/>
    </border>
    <border>
      <left style="thin">
        <color rgb="00CBD4E1"/>
      </left>
      <right style="thin">
        <color rgb="00CBD4E1"/>
      </right>
      <top style="thin">
        <color rgb="00CBD4E1"/>
      </top>
      <bottom style="thin">
        <color rgb="00CBD4E1"/>
      </bottom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7" fillId="0" borderId="0" applyAlignment="1" pivotButton="0" quotePrefix="0" xfId="0">
      <alignment horizontal="left" vertical="center"/>
    </xf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11" fillId="4" borderId="2" applyAlignment="1" pivotButton="0" quotePrefix="0" xfId="0">
      <alignment vertical="center"/>
    </xf>
    <xf numFmtId="0" fontId="0" fillId="4" borderId="2" pivotButton="0" quotePrefix="0" xfId="0"/>
    <xf numFmtId="0" fontId="12" fillId="5" borderId="2" applyAlignment="1" pivotButton="0" quotePrefix="0" xfId="0">
      <alignment horizontal="left" vertical="center"/>
    </xf>
    <xf numFmtId="0" fontId="0" fillId="5" borderId="2" pivotButton="0" quotePrefix="0" xfId="0"/>
    <xf numFmtId="166" fontId="0" fillId="0" borderId="2" applyAlignment="1" pivotButton="0" quotePrefix="0" xfId="0">
      <alignment horizontal="left" vertical="center"/>
    </xf>
    <xf numFmtId="0" fontId="0" fillId="0" borderId="2" applyAlignment="1" pivotButton="0" quotePrefix="0" xfId="0">
      <alignment horizontal="left" vertical="center"/>
    </xf>
    <xf numFmtId="0" fontId="0" fillId="0" borderId="2" applyAlignment="1" pivotButton="0" quotePrefix="0" xfId="0">
      <alignment vertical="top" wrapText="1"/>
    </xf>
    <xf numFmtId="0" fontId="0" fillId="0" borderId="2" pivotButton="0" quotePrefix="0" xfId="0"/>
    <xf numFmtId="0" fontId="13" fillId="0" borderId="0" pivotButton="0" quotePrefix="0" xfId="0"/>
    <xf numFmtId="0" fontId="12" fillId="5" borderId="2" pivotButton="0" quotePrefix="0" xfId="0"/>
    <xf numFmtId="166" fontId="12" fillId="5" borderId="2" pivotButton="0" quotePrefix="0" xfId="0"/>
    <xf numFmtId="166" fontId="0" fillId="0" borderId="2" pivotButton="0" quotePrefix="0" xfId="0"/>
    <xf numFmtId="0" fontId="11" fillId="4" borderId="2" applyAlignment="1" pivotButton="0" quotePrefix="0" xfId="0">
      <alignment horizontal="right"/>
    </xf>
    <xf numFmtId="0" fontId="0" fillId="0" borderId="2" applyAlignment="1" pivotButton="0" quotePrefix="0" xfId="0">
      <alignment vertical="center"/>
    </xf>
    <xf numFmtId="166" fontId="0" fillId="0" borderId="2" applyAlignment="1" pivotButton="0" quotePrefix="0" xfId="0">
      <alignment vertical="center"/>
    </xf>
    <xf numFmtId="0" fontId="14" fillId="5" borderId="2" applyAlignment="1" pivotButton="0" quotePrefix="0" xfId="0">
      <alignment vertical="center"/>
    </xf>
    <xf numFmtId="166" fontId="14" fillId="5" borderId="2" applyAlignment="1" pivotButton="0" quotePrefix="0" xfId="0">
      <alignment vertical="center"/>
    </xf>
    <xf numFmtId="0" fontId="15" fillId="4" borderId="2" applyAlignment="1" pivotButton="0" quotePrefix="0" xfId="0">
      <alignment vertical="center"/>
    </xf>
    <xf numFmtId="167" fontId="15" fillId="4" borderId="2" applyAlignment="1" pivotButton="0" quotePrefix="0" xfId="0">
      <alignment vertical="center"/>
    </xf>
    <xf numFmtId="168" fontId="0" fillId="0" borderId="2" applyAlignment="1" pivotButton="0" quotePrefix="0" xfId="0">
      <alignment vertical="top" wrapText="1"/>
    </xf>
    <xf numFmtId="166" fontId="0" fillId="0" borderId="2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2" fillId="6" borderId="2" applyAlignment="1" pivotButton="0" quotePrefix="0" xfId="0">
      <alignment vertical="top" wrapText="1"/>
    </xf>
    <xf numFmtId="166" fontId="12" fillId="6" borderId="2" applyAlignment="1" pivotButton="0" quotePrefix="0" xfId="0">
      <alignment vertical="top" wrapText="1"/>
    </xf>
    <xf numFmtId="0" fontId="16" fillId="4" borderId="2" applyAlignment="1" pivotButton="0" quotePrefix="0" xfId="0">
      <alignment vertical="center"/>
    </xf>
    <xf numFmtId="166" fontId="16" fillId="4" borderId="2" applyAlignment="1" pivotButton="0" quotePrefix="0" xfId="0">
      <alignment vertical="center"/>
    </xf>
    <xf numFmtId="0" fontId="0" fillId="7" borderId="2" pivotButton="0" quotePrefix="0" xfId="0"/>
    <xf numFmtId="0" fontId="17" fillId="7" borderId="2" applyAlignment="1" pivotButton="0" quotePrefix="0" xfId="0">
      <alignment vertical="center"/>
    </xf>
    <xf numFmtId="166" fontId="17" fillId="7" borderId="2" applyAlignment="1" pivotButton="0" quotePrefix="0" xfId="0">
      <alignment vertical="center"/>
    </xf>
    <xf numFmtId="0" fontId="12" fillId="5" borderId="2" applyAlignment="1" pivotButton="0" quotePrefix="0" xfId="0">
      <alignment vertical="center"/>
    </xf>
    <xf numFmtId="166" fontId="12" fillId="5" borderId="2" applyAlignment="1" pivotButton="0" quotePrefix="0" xfId="0">
      <alignment vertical="center"/>
    </xf>
    <xf numFmtId="0" fontId="18" fillId="0" borderId="2" applyAlignment="1" pivotButton="0" quotePrefix="0" xfId="0">
      <alignment vertical="top" wrapText="1"/>
    </xf>
    <xf numFmtId="0" fontId="19" fillId="4" borderId="2" applyAlignment="1" pivotButton="0" quotePrefix="0" xfId="0">
      <alignment vertical="center"/>
    </xf>
    <xf numFmtId="166" fontId="19" fillId="4" borderId="2" applyAlignment="1" pivotButton="0" quotePrefix="0" xfId="0">
      <alignment vertical="center"/>
    </xf>
    <xf numFmtId="0" fontId="11" fillId="4" borderId="2" applyAlignment="1" pivotButton="0" quotePrefix="0" xfId="0">
      <alignment horizontal="center" vertical="center"/>
    </xf>
    <xf numFmtId="168" fontId="0" fillId="0" borderId="2" applyAlignment="1" pivotButton="0" quotePrefix="0" xfId="0">
      <alignment vertical="top"/>
    </xf>
    <xf numFmtId="0" fontId="0" fillId="0" borderId="2" applyAlignment="1" pivotButton="0" quotePrefix="0" xfId="0">
      <alignment vertical="top"/>
    </xf>
    <xf numFmtId="166" fontId="0" fillId="0" borderId="2" applyAlignment="1" pivotButton="0" quotePrefix="0" xfId="0">
      <alignment vertical="top"/>
    </xf>
    <xf numFmtId="1" fontId="0" fillId="0" borderId="2" applyAlignment="1" pivotButton="0" quotePrefix="0" xfId="0">
      <alignment vertical="top"/>
    </xf>
    <xf numFmtId="166" fontId="2" fillId="0" borderId="2" applyAlignment="1" pivotButton="0" quotePrefix="0" xfId="0">
      <alignment vertical="top"/>
    </xf>
    <xf numFmtId="0" fontId="4" fillId="0" borderId="2" applyAlignment="1" pivotButton="0" quotePrefix="0" xfId="0">
      <alignment vertical="top" wrapText="1"/>
    </xf>
    <xf numFmtId="0" fontId="6" fillId="0" borderId="2" applyAlignment="1" pivotButton="0" quotePrefix="0" xfId="0">
      <alignment vertical="top" wrapText="1"/>
    </xf>
  </cellXfs>
  <cellStyles count="1">
    <cellStyle name="Normal" xfId="0" builtinId="0" hidden="0"/>
  </cellStyles>
  <dxfs count="1">
    <dxf>
      <border>
        <bottom style="thin">
          <color rgb="00000000"/>
        </bottom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1</row>
      <rowOff>0</rowOff>
    </from>
    <ext cx="533400" cy="5334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3:D30"/>
  <sheetViews>
    <sheetView showGridLines="0" tabSelected="1" workbookViewId="0">
      <selection activeCell="A1" sqref="A1"/>
    </sheetView>
  </sheetViews>
  <sheetFormatPr baseColWidth="8" defaultRowHeight="15"/>
  <cols>
    <col width="2" customWidth="1" min="1" max="1"/>
    <col width="10" customWidth="1" min="2" max="2"/>
    <col width="30" customWidth="1" min="3" max="3"/>
    <col width="64" customWidth="1" min="4" max="4"/>
  </cols>
  <sheetData>
    <row r="2" ht="15" customHeight="1"/>
    <row r="3" ht="15" customHeight="1">
      <c r="C3" s="1" t="inlineStr">
        <is>
          <t>Escritório Exemplo Contabilidade</t>
        </is>
      </c>
    </row>
    <row r="4" ht="15" customHeight="1"/>
    <row r="6" ht="28" customHeight="1">
      <c r="B6" s="2" t="inlineStr">
        <is>
          <t>Fechamento de 01/04/2026 a 30/06/2026</t>
        </is>
      </c>
    </row>
    <row r="7">
      <c r="B7" s="3" t="inlineStr">
        <is>
          <t>EMPRESA EXEMPLO LTDA</t>
        </is>
      </c>
    </row>
    <row r="8">
      <c r="B8" s="4" t="inlineStr">
        <is>
          <t>CNPJ 12.345.678/0001-00 · Lucro Presumido · fechado em 25/08/2026</t>
        </is>
      </c>
    </row>
    <row r="10" ht="20" customHeight="1">
      <c r="B10" s="5" t="inlineStr">
        <is>
          <t>NÚMEROS DO PERÍODO</t>
        </is>
      </c>
      <c r="C10" s="6" t="n"/>
      <c r="D10" s="6" t="n"/>
    </row>
    <row r="11" ht="18" customHeight="1">
      <c r="B11" s="7" t="inlineStr">
        <is>
          <t>Ativo total</t>
        </is>
      </c>
      <c r="C11" s="8" t="n"/>
      <c r="D11" s="9" t="n">
        <v>601828</v>
      </c>
    </row>
    <row r="12" ht="18" customHeight="1">
      <c r="B12" s="7" t="inlineStr">
        <is>
          <t>Passivo total</t>
        </is>
      </c>
      <c r="C12" s="8" t="n"/>
      <c r="D12" s="9" t="n">
        <v>320401.1</v>
      </c>
    </row>
    <row r="13" ht="18" customHeight="1">
      <c r="B13" s="7" t="inlineStr">
        <is>
          <t>Patrimônio líquido (com o resultado do ano)</t>
        </is>
      </c>
      <c r="C13" s="8" t="n"/>
      <c r="D13" s="9" t="n">
        <v>281426.9</v>
      </c>
    </row>
    <row r="14" ht="18" customHeight="1">
      <c r="B14" s="7" t="inlineStr">
        <is>
          <t>Resultado do período</t>
        </is>
      </c>
      <c r="C14" s="8" t="n"/>
      <c r="D14" s="9" t="n">
        <v>62897.99</v>
      </c>
    </row>
    <row r="15" ht="18" customHeight="1">
      <c r="B15" s="7" t="inlineStr">
        <is>
          <t>Contas conciliadas</t>
        </is>
      </c>
      <c r="C15" s="8" t="n"/>
      <c r="D15" s="10" t="inlineStr">
        <is>
          <t>97 de 97</t>
        </is>
      </c>
    </row>
    <row r="16" ht="18" customHeight="1">
      <c r="B16" s="7" t="inlineStr">
        <is>
          <t>Domínio x composição</t>
        </is>
      </c>
      <c r="C16" s="8" t="n"/>
      <c r="D16" s="10" t="inlineStr">
        <is>
          <t>sem diferença</t>
        </is>
      </c>
    </row>
    <row r="17" ht="18" customHeight="1">
      <c r="B17" s="7" t="inlineStr">
        <is>
          <t>Lucros acima de R$ 50 mil</t>
        </is>
      </c>
      <c r="C17" s="8" t="n"/>
      <c r="D17" s="10" t="inlineStr">
        <is>
          <t>1 ocorrência(s)</t>
        </is>
      </c>
    </row>
    <row r="18" ht="18" customHeight="1">
      <c r="B18" s="7" t="inlineStr">
        <is>
          <t>Pendências</t>
        </is>
      </c>
      <c r="C18" s="8" t="n"/>
      <c r="D18" s="10" t="inlineStr">
        <is>
          <t>7: 4 com o cliente · 3 com o escritório</t>
        </is>
      </c>
    </row>
    <row r="20" ht="20" customHeight="1">
      <c r="B20" s="5" t="inlineStr">
        <is>
          <t>DESTAQUES DO PERÍODO</t>
        </is>
      </c>
      <c r="C20" s="6" t="n"/>
      <c r="D20" s="6" t="n"/>
    </row>
    <row r="21" ht="18" customHeight="1">
      <c r="B21" s="11" t="inlineStr">
        <is>
          <t>•  7 pendência(s): 4 dependem do cliente e 3 do escritório.</t>
        </is>
      </c>
      <c r="C21" s="12" t="n"/>
      <c r="D21" s="12" t="n"/>
    </row>
    <row r="22" ht="33" customHeight="1">
      <c r="B22" s="11" t="inlineStr">
        <is>
          <t>•  Distribuição de lucros acima de R$ 50 mil no mês ao mesmo beneficiário: 1 ocorrência(s), com o detalhe nas pendências.</t>
        </is>
      </c>
      <c r="C22" s="12" t="n"/>
      <c r="D22" s="12" t="n"/>
    </row>
    <row r="23" ht="18" customHeight="1">
      <c r="B23" s="11" t="inlineStr">
        <is>
          <t>•  Todas as contas conciliadas.</t>
        </is>
      </c>
      <c r="C23" s="12" t="n"/>
      <c r="D23" s="12" t="n"/>
    </row>
    <row r="25" ht="20" customHeight="1">
      <c r="B25" s="5" t="inlineStr">
        <is>
          <t>NESTE PACOTE</t>
        </is>
      </c>
      <c r="C25" s="6" t="n"/>
      <c r="D25" s="6" t="n"/>
    </row>
    <row r="26" ht="18" customHeight="1">
      <c r="B26" s="7" t="inlineStr">
        <is>
          <t>Balancete</t>
        </is>
      </c>
      <c r="C26" s="8" t="n"/>
      <c r="D26" s="10" t="inlineStr">
        <is>
          <t>do período, conferido com o Domínio, com o resumo do resultado</t>
        </is>
      </c>
    </row>
    <row r="27" ht="18" customHeight="1">
      <c r="B27" s="7" t="inlineStr">
        <is>
          <t>Pendências</t>
        </is>
      </c>
      <c r="C27" s="8" t="n"/>
      <c r="D27" s="10" t="inlineStr">
        <is>
          <t>cada uma com a data de origem e de quem depende</t>
        </is>
      </c>
    </row>
    <row r="28" ht="18" customHeight="1">
      <c r="B28" s="7" t="inlineStr">
        <is>
          <t>Composição de saldos</t>
        </is>
      </c>
      <c r="C28" s="8" t="n"/>
      <c r="D28" s="10" t="inlineStr">
        <is>
          <t>de cada conta do ativo e do passivo, com detalhamento</t>
        </is>
      </c>
    </row>
    <row r="30">
      <c r="B30" s="13" t="inlineStr">
        <is>
          <t>Empresa fictícia, criada para demonstração: nomes, CNPJ e valores são inventados.</t>
        </is>
      </c>
    </row>
  </sheetData>
  <mergeCells count="17">
    <mergeCell ref="B10:D10"/>
    <mergeCell ref="B13:C13"/>
    <mergeCell ref="B16:C16"/>
    <mergeCell ref="B15:C15"/>
    <mergeCell ref="B26:C26"/>
    <mergeCell ref="B11:C11"/>
    <mergeCell ref="B23:D23"/>
    <mergeCell ref="B22:D22"/>
    <mergeCell ref="B27:C27"/>
    <mergeCell ref="B28:C28"/>
    <mergeCell ref="B14:C14"/>
    <mergeCell ref="B21:D21"/>
    <mergeCell ref="B17:C17"/>
    <mergeCell ref="B18:C18"/>
    <mergeCell ref="B25:D25"/>
    <mergeCell ref="B20:D20"/>
    <mergeCell ref="B12:C12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25"/>
  <sheetViews>
    <sheetView showGridLines="0"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52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 ht="20" customHeight="1">
      <c r="A1" s="5" t="inlineStr">
        <is>
          <t>Classificação</t>
        </is>
      </c>
      <c r="B1" s="5" t="inlineStr">
        <is>
          <t>Conta</t>
        </is>
      </c>
      <c r="C1" s="5" t="inlineStr">
        <is>
          <t>Saldo anterior</t>
        </is>
      </c>
      <c r="D1" s="5" t="inlineStr">
        <is>
          <t>Débito</t>
        </is>
      </c>
      <c r="E1" s="5" t="inlineStr">
        <is>
          <t>Crédito</t>
        </is>
      </c>
      <c r="F1" s="5" t="inlineStr">
        <is>
          <t>Saldo atual</t>
        </is>
      </c>
    </row>
    <row r="2">
      <c r="A2" s="14" t="inlineStr">
        <is>
          <t>1</t>
        </is>
      </c>
      <c r="B2" s="14" t="inlineStr">
        <is>
          <t>ATIVO</t>
        </is>
      </c>
      <c r="C2" s="15" t="n">
        <v>725159.22</v>
      </c>
      <c r="D2" s="15" t="n">
        <v>1333266.7</v>
      </c>
      <c r="E2" s="15" t="n">
        <v>1456597.92</v>
      </c>
      <c r="F2" s="15" t="n">
        <v>601828</v>
      </c>
    </row>
    <row r="3">
      <c r="A3" s="14" t="inlineStr">
        <is>
          <t>1.1</t>
        </is>
      </c>
      <c r="B3" s="14" t="inlineStr">
        <is>
          <t xml:space="preserve">   ATIVO CIRCULANTE</t>
        </is>
      </c>
      <c r="C3" s="15" t="n">
        <v>673269.62</v>
      </c>
      <c r="D3" s="15" t="n">
        <v>1333266.7</v>
      </c>
      <c r="E3" s="15" t="n">
        <v>1452792.72</v>
      </c>
      <c r="F3" s="15" t="n">
        <v>553743.6</v>
      </c>
    </row>
    <row r="4">
      <c r="A4" s="14" t="inlineStr">
        <is>
          <t>1.1.1</t>
        </is>
      </c>
      <c r="B4" s="14" t="inlineStr">
        <is>
          <t xml:space="preserve">      DISPONIVEL</t>
        </is>
      </c>
      <c r="C4" s="15" t="n">
        <v>441535.64</v>
      </c>
      <c r="D4" s="15" t="n">
        <v>701722.71</v>
      </c>
      <c r="E4" s="15" t="n">
        <v>782771.16</v>
      </c>
      <c r="F4" s="15" t="n">
        <v>360487.19</v>
      </c>
    </row>
    <row r="5">
      <c r="A5" s="14" t="inlineStr">
        <is>
          <t>1.1.1.01</t>
        </is>
      </c>
      <c r="B5" s="14" t="inlineStr">
        <is>
          <t xml:space="preserve">         CAIXA</t>
        </is>
      </c>
      <c r="C5" s="15" t="n">
        <v>724.54</v>
      </c>
      <c r="D5" s="15" t="n">
        <v>0</v>
      </c>
      <c r="E5" s="15" t="n">
        <v>413.65</v>
      </c>
      <c r="F5" s="15" t="n">
        <v>310.89</v>
      </c>
    </row>
    <row r="6">
      <c r="A6" s="12" t="inlineStr">
        <is>
          <t>1.1.1.01.0001</t>
        </is>
      </c>
      <c r="B6" s="12" t="inlineStr">
        <is>
          <t xml:space="preserve">            CAIXA GERAL</t>
        </is>
      </c>
      <c r="C6" s="16" t="n">
        <v>724.54</v>
      </c>
      <c r="D6" s="16" t="n">
        <v>0</v>
      </c>
      <c r="E6" s="16" t="n">
        <v>413.65</v>
      </c>
      <c r="F6" s="16" t="n">
        <v>310.89</v>
      </c>
    </row>
    <row r="7">
      <c r="A7" s="14" t="inlineStr">
        <is>
          <t>1.1.1.02</t>
        </is>
      </c>
      <c r="B7" s="14" t="inlineStr">
        <is>
          <t xml:space="preserve">         BANCOS CONTA MOVIMENTO</t>
        </is>
      </c>
      <c r="C7" s="15" t="n">
        <v>244059.58</v>
      </c>
      <c r="D7" s="15" t="n">
        <v>697557.95</v>
      </c>
      <c r="E7" s="15" t="n">
        <v>721524.5600000001</v>
      </c>
      <c r="F7" s="15" t="n">
        <v>220092.97</v>
      </c>
    </row>
    <row r="8">
      <c r="A8" s="12" t="inlineStr">
        <is>
          <t>1.1.1.02.0001</t>
        </is>
      </c>
      <c r="B8" s="12" t="inlineStr">
        <is>
          <t xml:space="preserve">            BANCO ITAU AG 0472 CC 31208-6</t>
        </is>
      </c>
      <c r="C8" s="16" t="n">
        <v>156969.26</v>
      </c>
      <c r="D8" s="16" t="n">
        <v>610917.8100000001</v>
      </c>
      <c r="E8" s="16" t="n">
        <v>666359.5600000001</v>
      </c>
      <c r="F8" s="16" t="n">
        <v>101527.51</v>
      </c>
    </row>
    <row r="9">
      <c r="A9" s="12" t="inlineStr">
        <is>
          <t>1.1.1.02.0002</t>
        </is>
      </c>
      <c r="B9" s="12" t="inlineStr">
        <is>
          <t xml:space="preserve">            SICREDI AG 0815 CC 44071-2</t>
        </is>
      </c>
      <c r="C9" s="16" t="n">
        <v>87090.32000000001</v>
      </c>
      <c r="D9" s="16" t="n">
        <v>86640.14</v>
      </c>
      <c r="E9" s="16" t="n">
        <v>55165</v>
      </c>
      <c r="F9" s="16" t="n">
        <v>118565.46</v>
      </c>
    </row>
    <row r="10">
      <c r="A10" s="14" t="inlineStr">
        <is>
          <t>1.1.1.03</t>
        </is>
      </c>
      <c r="B10" s="14" t="inlineStr">
        <is>
          <t xml:space="preserve">         APLICACOES FINANCEIRAS</t>
        </is>
      </c>
      <c r="C10" s="15" t="n">
        <v>196751.52</v>
      </c>
      <c r="D10" s="15" t="n">
        <v>4164.76</v>
      </c>
      <c r="E10" s="15" t="n">
        <v>60832.95</v>
      </c>
      <c r="F10" s="15" t="n">
        <v>140083.33</v>
      </c>
    </row>
    <row r="11">
      <c r="A11" s="12" t="inlineStr">
        <is>
          <t>1.1.1.03.0001</t>
        </is>
      </c>
      <c r="B11" s="12" t="inlineStr">
        <is>
          <t xml:space="preserve">            CDB ITAU AG 0472</t>
        </is>
      </c>
      <c r="C11" s="16" t="n">
        <v>196751.52</v>
      </c>
      <c r="D11" s="16" t="n">
        <v>4164.76</v>
      </c>
      <c r="E11" s="16" t="n">
        <v>60832.95</v>
      </c>
      <c r="F11" s="16" t="n">
        <v>140083.33</v>
      </c>
    </row>
    <row r="12">
      <c r="A12" s="14" t="inlineStr">
        <is>
          <t>1.1.2</t>
        </is>
      </c>
      <c r="B12" s="14" t="inlineStr">
        <is>
          <t xml:space="preserve">      CLIENTES</t>
        </is>
      </c>
      <c r="C12" s="15" t="n">
        <v>167842.04</v>
      </c>
      <c r="D12" s="15" t="n">
        <v>619391.6800000001</v>
      </c>
      <c r="E12" s="15" t="n">
        <v>628377.3100000001</v>
      </c>
      <c r="F12" s="15" t="n">
        <v>158856.41</v>
      </c>
    </row>
    <row r="13">
      <c r="A13" s="14" t="inlineStr">
        <is>
          <t>1.1.2.01</t>
        </is>
      </c>
      <c r="B13" s="14" t="inlineStr">
        <is>
          <t xml:space="preserve">         CLIENTES NACIONAIS</t>
        </is>
      </c>
      <c r="C13" s="15" t="n">
        <v>167842.04</v>
      </c>
      <c r="D13" s="15" t="n">
        <v>619391.6800000001</v>
      </c>
      <c r="E13" s="15" t="n">
        <v>628377.3100000001</v>
      </c>
      <c r="F13" s="15" t="n">
        <v>158856.41</v>
      </c>
    </row>
    <row r="14">
      <c r="A14" s="14" t="inlineStr">
        <is>
          <t>1.1.3</t>
        </is>
      </c>
      <c r="B14" s="14" t="inlineStr">
        <is>
          <t xml:space="preserve">      OUTROS CREDITOS</t>
        </is>
      </c>
      <c r="C14" s="15" t="n">
        <v>63891.94</v>
      </c>
      <c r="D14" s="15" t="n">
        <v>12152.31</v>
      </c>
      <c r="E14" s="15" t="n">
        <v>41644.25</v>
      </c>
      <c r="F14" s="15" t="n">
        <v>34400</v>
      </c>
    </row>
    <row r="15">
      <c r="A15" s="14" t="inlineStr">
        <is>
          <t>1.1.3.01</t>
        </is>
      </c>
      <c r="B15" s="14" t="inlineStr">
        <is>
          <t xml:space="preserve">         ADIANTAMENTOS A FORNECEDORES</t>
        </is>
      </c>
      <c r="C15" s="15" t="n">
        <v>0</v>
      </c>
      <c r="D15" s="15" t="n">
        <v>8500</v>
      </c>
      <c r="E15" s="15" t="n">
        <v>0</v>
      </c>
      <c r="F15" s="15" t="n">
        <v>8500</v>
      </c>
    </row>
    <row r="16">
      <c r="A16" s="12" t="inlineStr">
        <is>
          <t>1.1.3.01.0001</t>
        </is>
      </c>
      <c r="B16" s="12" t="inlineStr">
        <is>
          <t xml:space="preserve">            ADIANTAMENTOS A FORNECEDORES</t>
        </is>
      </c>
      <c r="C16" s="16" t="n">
        <v>0</v>
      </c>
      <c r="D16" s="16" t="n">
        <v>8500</v>
      </c>
      <c r="E16" s="16" t="n">
        <v>0</v>
      </c>
      <c r="F16" s="16" t="n">
        <v>8500</v>
      </c>
    </row>
    <row r="17">
      <c r="A17" s="14" t="inlineStr">
        <is>
          <t>1.1.3.02</t>
        </is>
      </c>
      <c r="B17" s="14" t="inlineStr">
        <is>
          <t xml:space="preserve">         IMPOSTOS A RECUPERAR</t>
        </is>
      </c>
      <c r="C17" s="15" t="n">
        <v>0</v>
      </c>
      <c r="D17" s="15" t="n">
        <v>832.95</v>
      </c>
      <c r="E17" s="15" t="n">
        <v>832.95</v>
      </c>
      <c r="F17" s="15" t="n">
        <v>0</v>
      </c>
    </row>
    <row r="18">
      <c r="A18" s="12" t="inlineStr">
        <is>
          <t>1.1.3.02.0001</t>
        </is>
      </c>
      <c r="B18" s="12" t="inlineStr">
        <is>
          <t xml:space="preserve">            IRRF S/ APLICACAO FINANCEIRA A RECUPERAR</t>
        </is>
      </c>
      <c r="C18" s="16" t="n">
        <v>0</v>
      </c>
      <c r="D18" s="16" t="n">
        <v>832.95</v>
      </c>
      <c r="E18" s="16" t="n">
        <v>832.95</v>
      </c>
      <c r="F18" s="16" t="n">
        <v>0</v>
      </c>
    </row>
    <row r="19">
      <c r="A19" s="14" t="inlineStr">
        <is>
          <t>1.1.3.03</t>
        </is>
      </c>
      <c r="B19" s="14" t="inlineStr">
        <is>
          <t xml:space="preserve">         CREDITOS DIVERSOS</t>
        </is>
      </c>
      <c r="C19" s="15" t="n">
        <v>63891.94</v>
      </c>
      <c r="D19" s="15" t="n">
        <v>2819.36</v>
      </c>
      <c r="E19" s="15" t="n">
        <v>40811.3</v>
      </c>
      <c r="F19" s="15" t="n">
        <v>25900</v>
      </c>
    </row>
    <row r="20">
      <c r="A20" s="12" t="inlineStr">
        <is>
          <t>1.1.3.03.0001</t>
        </is>
      </c>
      <c r="B20" s="12" t="inlineStr">
        <is>
          <t xml:space="preserve">            CREDITOS COM TERCEIROS</t>
        </is>
      </c>
      <c r="C20" s="16" t="n">
        <v>18400</v>
      </c>
      <c r="D20" s="16" t="n">
        <v>0</v>
      </c>
      <c r="E20" s="16" t="n">
        <v>0</v>
      </c>
      <c r="F20" s="16" t="n">
        <v>18400</v>
      </c>
    </row>
    <row r="21">
      <c r="A21" s="12" t="inlineStr">
        <is>
          <t>1.1.3.03.0002</t>
        </is>
      </c>
      <c r="B21" s="12" t="inlineStr">
        <is>
          <t xml:space="preserve">            VALORES A CLASSIFICAR</t>
        </is>
      </c>
      <c r="C21" s="16" t="n">
        <v>45491.94</v>
      </c>
      <c r="D21" s="16" t="n">
        <v>2819.36</v>
      </c>
      <c r="E21" s="16" t="n">
        <v>40811.3</v>
      </c>
      <c r="F21" s="16" t="n">
        <v>7500</v>
      </c>
    </row>
    <row r="22">
      <c r="A22" s="14" t="inlineStr">
        <is>
          <t>1.2</t>
        </is>
      </c>
      <c r="B22" s="14" t="inlineStr">
        <is>
          <t xml:space="preserve">   ATIVO NAO CIRCULANTE</t>
        </is>
      </c>
      <c r="C22" s="15" t="n">
        <v>51889.6</v>
      </c>
      <c r="D22" s="15" t="n">
        <v>0</v>
      </c>
      <c r="E22" s="15" t="n">
        <v>3805.2</v>
      </c>
      <c r="F22" s="15" t="n">
        <v>48084.4</v>
      </c>
    </row>
    <row r="23">
      <c r="A23" s="14" t="inlineStr">
        <is>
          <t>1.2.3</t>
        </is>
      </c>
      <c r="B23" s="14" t="inlineStr">
        <is>
          <t xml:space="preserve">      IMOBILIZADO</t>
        </is>
      </c>
      <c r="C23" s="15" t="n">
        <v>51889.6</v>
      </c>
      <c r="D23" s="15" t="n">
        <v>0</v>
      </c>
      <c r="E23" s="15" t="n">
        <v>3805.2</v>
      </c>
      <c r="F23" s="15" t="n">
        <v>48084.4</v>
      </c>
    </row>
    <row r="24">
      <c r="A24" s="14" t="inlineStr">
        <is>
          <t>1.2.3.01</t>
        </is>
      </c>
      <c r="B24" s="14" t="inlineStr">
        <is>
          <t xml:space="preserve">         BENS EM OPERACAO</t>
        </is>
      </c>
      <c r="C24" s="15" t="n">
        <v>87200</v>
      </c>
      <c r="D24" s="15" t="n">
        <v>0</v>
      </c>
      <c r="E24" s="15" t="n">
        <v>0</v>
      </c>
      <c r="F24" s="15" t="n">
        <v>87200</v>
      </c>
    </row>
    <row r="25">
      <c r="A25" s="12" t="inlineStr">
        <is>
          <t>1.2.3.01.0001</t>
        </is>
      </c>
      <c r="B25" s="12" t="inlineStr">
        <is>
          <t xml:space="preserve">            COMPUTADORES E PERIFERICOS</t>
        </is>
      </c>
      <c r="C25" s="16" t="n">
        <v>64300</v>
      </c>
      <c r="D25" s="16" t="n">
        <v>0</v>
      </c>
      <c r="E25" s="16" t="n">
        <v>0</v>
      </c>
      <c r="F25" s="16" t="n">
        <v>64300</v>
      </c>
    </row>
    <row r="26">
      <c r="A26" s="12" t="inlineStr">
        <is>
          <t>1.2.3.01.0002</t>
        </is>
      </c>
      <c r="B26" s="12" t="inlineStr">
        <is>
          <t xml:space="preserve">            MOVEIS E UTENSILIOS</t>
        </is>
      </c>
      <c r="C26" s="16" t="n">
        <v>22900</v>
      </c>
      <c r="D26" s="16" t="n">
        <v>0</v>
      </c>
      <c r="E26" s="16" t="n">
        <v>0</v>
      </c>
      <c r="F26" s="16" t="n">
        <v>22900</v>
      </c>
    </row>
    <row r="27">
      <c r="A27" s="14" t="inlineStr">
        <is>
          <t>1.2.3.02</t>
        </is>
      </c>
      <c r="B27" s="14" t="inlineStr">
        <is>
          <t xml:space="preserve">         (-) DEPRECIACAO ACUMULADA</t>
        </is>
      </c>
      <c r="C27" s="15" t="n">
        <v>-35310.4</v>
      </c>
      <c r="D27" s="15" t="n">
        <v>0</v>
      </c>
      <c r="E27" s="15" t="n">
        <v>3805.2</v>
      </c>
      <c r="F27" s="15" t="n">
        <v>-39115.6</v>
      </c>
    </row>
    <row r="28">
      <c r="A28" s="12" t="inlineStr">
        <is>
          <t>1.2.3.02.0001</t>
        </is>
      </c>
      <c r="B28" s="12" t="inlineStr">
        <is>
          <t xml:space="preserve">            (-) DEPRECIACAO ACUMULADA</t>
        </is>
      </c>
      <c r="C28" s="16" t="n">
        <v>-35310.4</v>
      </c>
      <c r="D28" s="16" t="n">
        <v>0</v>
      </c>
      <c r="E28" s="16" t="n">
        <v>3805.2</v>
      </c>
      <c r="F28" s="16" t="n">
        <v>-39115.6</v>
      </c>
    </row>
    <row r="29">
      <c r="A29" s="14" t="inlineStr">
        <is>
          <t>2</t>
        </is>
      </c>
      <c r="B29" s="14" t="inlineStr">
        <is>
          <t>PASSIVO</t>
        </is>
      </c>
      <c r="C29" s="15" t="n">
        <v>-634721.53</v>
      </c>
      <c r="D29" s="15" t="n">
        <v>892383.2</v>
      </c>
      <c r="E29" s="15" t="n">
        <v>706153.99</v>
      </c>
      <c r="F29" s="15" t="n">
        <v>-448492.32</v>
      </c>
    </row>
    <row r="30">
      <c r="A30" s="14" t="inlineStr">
        <is>
          <t>2.1</t>
        </is>
      </c>
      <c r="B30" s="14" t="inlineStr">
        <is>
          <t xml:space="preserve">   PASSIVO CIRCULANTE</t>
        </is>
      </c>
      <c r="C30" s="15" t="n">
        <v>-329062.86</v>
      </c>
      <c r="D30" s="15" t="n">
        <v>740607.99</v>
      </c>
      <c r="E30" s="15" t="n">
        <v>706153.99</v>
      </c>
      <c r="F30" s="15" t="n">
        <v>-294608.86</v>
      </c>
    </row>
    <row r="31">
      <c r="A31" s="14" t="inlineStr">
        <is>
          <t>2.1.1</t>
        </is>
      </c>
      <c r="B31" s="14" t="inlineStr">
        <is>
          <t xml:space="preserve">      FORNECEDORES</t>
        </is>
      </c>
      <c r="C31" s="15" t="n">
        <v>-56183.84</v>
      </c>
      <c r="D31" s="15" t="n">
        <v>186579.44</v>
      </c>
      <c r="E31" s="15" t="n">
        <v>170394.82</v>
      </c>
      <c r="F31" s="15" t="n">
        <v>-39999.22</v>
      </c>
    </row>
    <row r="32">
      <c r="A32" s="14" t="inlineStr">
        <is>
          <t>2.1.1.01</t>
        </is>
      </c>
      <c r="B32" s="14" t="inlineStr">
        <is>
          <t xml:space="preserve">         FORNECEDORES NACIONAIS</t>
        </is>
      </c>
      <c r="C32" s="15" t="n">
        <v>-56183.84</v>
      </c>
      <c r="D32" s="15" t="n">
        <v>186579.44</v>
      </c>
      <c r="E32" s="15" t="n">
        <v>170394.82</v>
      </c>
      <c r="F32" s="15" t="n">
        <v>-39999.22</v>
      </c>
    </row>
    <row r="33">
      <c r="A33" s="14" t="inlineStr">
        <is>
          <t>2.1.2</t>
        </is>
      </c>
      <c r="B33" s="14" t="inlineStr">
        <is>
          <t xml:space="preserve">      OBRIGACOES TRABALHISTAS</t>
        </is>
      </c>
      <c r="C33" s="15" t="n">
        <v>-94942.64999999999</v>
      </c>
      <c r="D33" s="15" t="n">
        <v>294155.38</v>
      </c>
      <c r="E33" s="15" t="n">
        <v>283674.07</v>
      </c>
      <c r="F33" s="15" t="n">
        <v>-84461.34</v>
      </c>
    </row>
    <row r="34">
      <c r="A34" s="14" t="inlineStr">
        <is>
          <t>2.1.2.01</t>
        </is>
      </c>
      <c r="B34" s="14" t="inlineStr">
        <is>
          <t xml:space="preserve">         OBRIGACOES COM PESSOAL</t>
        </is>
      </c>
      <c r="C34" s="15" t="n">
        <v>-61244.09</v>
      </c>
      <c r="D34" s="15" t="n">
        <v>200132.25</v>
      </c>
      <c r="E34" s="15" t="n">
        <v>193288.67</v>
      </c>
      <c r="F34" s="15" t="n">
        <v>-54400.51</v>
      </c>
    </row>
    <row r="35">
      <c r="A35" s="12" t="inlineStr">
        <is>
          <t>2.1.2.01.0001</t>
        </is>
      </c>
      <c r="B35" s="12" t="inlineStr">
        <is>
          <t xml:space="preserve">            SALARIOS A PAGAR</t>
        </is>
      </c>
      <c r="C35" s="16" t="n">
        <v>-40370.72</v>
      </c>
      <c r="D35" s="16" t="n">
        <v>139174.46</v>
      </c>
      <c r="E35" s="16" t="n">
        <v>139288.67</v>
      </c>
      <c r="F35" s="16" t="n">
        <v>-40484.93</v>
      </c>
    </row>
    <row r="36">
      <c r="A36" s="12" t="inlineStr">
        <is>
          <t>2.1.2.01.0002</t>
        </is>
      </c>
      <c r="B36" s="12" t="inlineStr">
        <is>
          <t xml:space="preserve">            PRO-LABORE A PAGAR</t>
        </is>
      </c>
      <c r="C36" s="16" t="n">
        <v>-20873.37</v>
      </c>
      <c r="D36" s="16" t="n">
        <v>60957.79</v>
      </c>
      <c r="E36" s="16" t="n">
        <v>54000</v>
      </c>
      <c r="F36" s="16" t="n">
        <v>-13915.58</v>
      </c>
    </row>
    <row r="37">
      <c r="A37" s="14" t="inlineStr">
        <is>
          <t>2.1.2.02</t>
        </is>
      </c>
      <c r="B37" s="14" t="inlineStr">
        <is>
          <t xml:space="preserve">         ENCARGOS SOCIAIS A RECOLHER</t>
        </is>
      </c>
      <c r="C37" s="15" t="n">
        <v>-33698.56</v>
      </c>
      <c r="D37" s="15" t="n">
        <v>94023.13</v>
      </c>
      <c r="E37" s="15" t="n">
        <v>90385.39999999999</v>
      </c>
      <c r="F37" s="15" t="n">
        <v>-30060.83</v>
      </c>
    </row>
    <row r="38">
      <c r="A38" s="12" t="inlineStr">
        <is>
          <t>2.1.2.02.0001</t>
        </is>
      </c>
      <c r="B38" s="12" t="inlineStr">
        <is>
          <t xml:space="preserve">            INSS A RECOLHER</t>
        </is>
      </c>
      <c r="C38" s="16" t="n">
        <v>-22566.54</v>
      </c>
      <c r="D38" s="16" t="n">
        <v>67950.17999999999</v>
      </c>
      <c r="E38" s="16" t="n">
        <v>67998.23</v>
      </c>
      <c r="F38" s="16" t="n">
        <v>-22614.59</v>
      </c>
    </row>
    <row r="39">
      <c r="A39" s="12" t="inlineStr">
        <is>
          <t>2.1.2.02.0002</t>
        </is>
      </c>
      <c r="B39" s="12" t="inlineStr">
        <is>
          <t xml:space="preserve">            FGTS A RECOLHER</t>
        </is>
      </c>
      <c r="C39" s="16" t="n">
        <v>-7393.57</v>
      </c>
      <c r="D39" s="16" t="n">
        <v>14833.49</v>
      </c>
      <c r="E39" s="16" t="n">
        <v>11143.09</v>
      </c>
      <c r="F39" s="16" t="n">
        <v>-3703.17</v>
      </c>
    </row>
    <row r="40">
      <c r="A40" s="12" t="inlineStr">
        <is>
          <t>2.1.2.02.0003</t>
        </is>
      </c>
      <c r="B40" s="12" t="inlineStr">
        <is>
          <t xml:space="preserve">            IRRF S/ SALARIOS A RECOLHER</t>
        </is>
      </c>
      <c r="C40" s="16" t="n">
        <v>-3738.45</v>
      </c>
      <c r="D40" s="16" t="n">
        <v>11239.46</v>
      </c>
      <c r="E40" s="16" t="n">
        <v>11244.08</v>
      </c>
      <c r="F40" s="16" t="n">
        <v>-3743.07</v>
      </c>
    </row>
    <row r="41">
      <c r="A41" s="14" t="inlineStr">
        <is>
          <t>2.1.3</t>
        </is>
      </c>
      <c r="B41" s="14" t="inlineStr">
        <is>
          <t xml:space="preserve">      OBRIGACOES TRIBUTARIAS</t>
        </is>
      </c>
      <c r="C41" s="15" t="n">
        <v>-88226.92</v>
      </c>
      <c r="D41" s="15" t="n">
        <v>111780.47</v>
      </c>
      <c r="E41" s="15" t="n">
        <v>88309.89</v>
      </c>
      <c r="F41" s="15" t="n">
        <v>-64756.34</v>
      </c>
    </row>
    <row r="42">
      <c r="A42" s="14" t="inlineStr">
        <is>
          <t>2.1.3.01</t>
        </is>
      </c>
      <c r="B42" s="14" t="inlineStr">
        <is>
          <t xml:space="preserve">         IMPOSTOS A RECOLHER</t>
        </is>
      </c>
      <c r="C42" s="15" t="n">
        <v>-88226.92</v>
      </c>
      <c r="D42" s="15" t="n">
        <v>111780.47</v>
      </c>
      <c r="E42" s="15" t="n">
        <v>88309.89</v>
      </c>
      <c r="F42" s="15" t="n">
        <v>-64756.34</v>
      </c>
    </row>
    <row r="43">
      <c r="A43" s="12" t="inlineStr">
        <is>
          <t>2.1.3.01.0001</t>
        </is>
      </c>
      <c r="B43" s="12" t="inlineStr">
        <is>
          <t xml:space="preserve">            PIS A RECOLHER</t>
        </is>
      </c>
      <c r="C43" s="16" t="n">
        <v>-1437.5</v>
      </c>
      <c r="D43" s="16" t="n">
        <v>4176.68</v>
      </c>
      <c r="E43" s="16" t="n">
        <v>4026.05</v>
      </c>
      <c r="F43" s="16" t="n">
        <v>-1286.87</v>
      </c>
    </row>
    <row r="44">
      <c r="A44" s="12" t="inlineStr">
        <is>
          <t>2.1.3.01.0002</t>
        </is>
      </c>
      <c r="B44" s="12" t="inlineStr">
        <is>
          <t xml:space="preserve">            COFINS A RECOLHER</t>
        </is>
      </c>
      <c r="C44" s="16" t="n">
        <v>-6634.63</v>
      </c>
      <c r="D44" s="16" t="n">
        <v>19276.98</v>
      </c>
      <c r="E44" s="16" t="n">
        <v>18581.75</v>
      </c>
      <c r="F44" s="16" t="n">
        <v>-5939.4</v>
      </c>
    </row>
    <row r="45">
      <c r="A45" s="12" t="inlineStr">
        <is>
          <t>2.1.3.01.0003</t>
        </is>
      </c>
      <c r="B45" s="12" t="inlineStr">
        <is>
          <t xml:space="preserve">            ISS A RECOLHER</t>
        </is>
      </c>
      <c r="C45" s="16" t="n">
        <v>-3763.15</v>
      </c>
      <c r="D45" s="16" t="n">
        <v>11102.22</v>
      </c>
      <c r="E45" s="16" t="n">
        <v>10450.78</v>
      </c>
      <c r="F45" s="16" t="n">
        <v>-3111.71</v>
      </c>
    </row>
    <row r="46">
      <c r="A46" s="12" t="inlineStr">
        <is>
          <t>2.1.3.01.0004</t>
        </is>
      </c>
      <c r="B46" s="12" t="inlineStr">
        <is>
          <t xml:space="preserve">            IRPJ A RECOLHER</t>
        </is>
      </c>
      <c r="C46" s="16" t="n">
        <v>-41671.48</v>
      </c>
      <c r="D46" s="16" t="n">
        <v>42504.43</v>
      </c>
      <c r="E46" s="16" t="n">
        <v>38781.35</v>
      </c>
      <c r="F46" s="16" t="n">
        <v>-37948.4</v>
      </c>
    </row>
    <row r="47">
      <c r="A47" s="12" t="inlineStr">
        <is>
          <t>2.1.3.01.0005</t>
        </is>
      </c>
      <c r="B47" s="12" t="inlineStr">
        <is>
          <t xml:space="preserve">            CSLL A RECOLHER</t>
        </is>
      </c>
      <c r="C47" s="16" t="n">
        <v>-34720.16</v>
      </c>
      <c r="D47" s="16" t="n">
        <v>34720.16</v>
      </c>
      <c r="E47" s="16" t="n">
        <v>16469.96</v>
      </c>
      <c r="F47" s="16" t="n">
        <v>-16469.96</v>
      </c>
    </row>
    <row r="48">
      <c r="A48" s="14" t="inlineStr">
        <is>
          <t>2.1.4</t>
        </is>
      </c>
      <c r="B48" s="14" t="inlineStr">
        <is>
          <t xml:space="preserve">      EMPRESTIMOS E FINANCIAMENTOS</t>
        </is>
      </c>
      <c r="C48" s="15" t="n">
        <v>-89709.45</v>
      </c>
      <c r="D48" s="15" t="n">
        <v>21092.7</v>
      </c>
      <c r="E48" s="15" t="n">
        <v>24775.21</v>
      </c>
      <c r="F48" s="15" t="n">
        <v>-93391.96000000001</v>
      </c>
    </row>
    <row r="49">
      <c r="A49" s="14" t="inlineStr">
        <is>
          <t>2.1.4.01</t>
        </is>
      </c>
      <c r="B49" s="14" t="inlineStr">
        <is>
          <t xml:space="preserve">         EMPRESTIMOS BANCARIOS</t>
        </is>
      </c>
      <c r="C49" s="15" t="n">
        <v>-89709.45</v>
      </c>
      <c r="D49" s="15" t="n">
        <v>21092.7</v>
      </c>
      <c r="E49" s="15" t="n">
        <v>24775.21</v>
      </c>
      <c r="F49" s="15" t="n">
        <v>-93391.96000000001</v>
      </c>
    </row>
    <row r="50">
      <c r="A50" s="12" t="inlineStr">
        <is>
          <t>2.1.4.01.0001</t>
        </is>
      </c>
      <c r="B50" s="12" t="inlineStr">
        <is>
          <t xml:space="preserve">            EMPRESTIMO ITAU CAPITAL DE GIRO</t>
        </is>
      </c>
      <c r="C50" s="16" t="n">
        <v>-89709.45</v>
      </c>
      <c r="D50" s="16" t="n">
        <v>21092.7</v>
      </c>
      <c r="E50" s="16" t="n">
        <v>24775.21</v>
      </c>
      <c r="F50" s="16" t="n">
        <v>-93391.96000000001</v>
      </c>
    </row>
    <row r="51">
      <c r="A51" s="14" t="inlineStr">
        <is>
          <t>2.1.5</t>
        </is>
      </c>
      <c r="B51" s="14" t="inlineStr">
        <is>
          <t xml:space="preserve">      OUTRAS OBRIGACOES</t>
        </is>
      </c>
      <c r="C51" s="15" t="n">
        <v>0</v>
      </c>
      <c r="D51" s="15" t="n">
        <v>127000</v>
      </c>
      <c r="E51" s="15" t="n">
        <v>139000</v>
      </c>
      <c r="F51" s="15" t="n">
        <v>-12000</v>
      </c>
    </row>
    <row r="52">
      <c r="A52" s="14" t="inlineStr">
        <is>
          <t>2.1.5.01</t>
        </is>
      </c>
      <c r="B52" s="14" t="inlineStr">
        <is>
          <t xml:space="preserve">         OBRIGACOES COM SOCIOS</t>
        </is>
      </c>
      <c r="C52" s="15" t="n">
        <v>0</v>
      </c>
      <c r="D52" s="15" t="n">
        <v>127000</v>
      </c>
      <c r="E52" s="15" t="n">
        <v>127000</v>
      </c>
      <c r="F52" s="15" t="n">
        <v>0</v>
      </c>
    </row>
    <row r="53">
      <c r="A53" s="12" t="inlineStr">
        <is>
          <t>2.1.5.01.0001</t>
        </is>
      </c>
      <c r="B53" s="12" t="inlineStr">
        <is>
          <t xml:space="preserve">            LUCROS A PAGAR</t>
        </is>
      </c>
      <c r="C53" s="16" t="n">
        <v>0</v>
      </c>
      <c r="D53" s="16" t="n">
        <v>127000</v>
      </c>
      <c r="E53" s="16" t="n">
        <v>127000</v>
      </c>
      <c r="F53" s="16" t="n">
        <v>0</v>
      </c>
    </row>
    <row r="54">
      <c r="A54" s="14" t="inlineStr">
        <is>
          <t>2.1.5.02</t>
        </is>
      </c>
      <c r="B54" s="14" t="inlineStr">
        <is>
          <t xml:space="preserve">         ADIANTAMENTOS DE CLIENTES</t>
        </is>
      </c>
      <c r="C54" s="15" t="n">
        <v>0</v>
      </c>
      <c r="D54" s="15" t="n">
        <v>0</v>
      </c>
      <c r="E54" s="15" t="n">
        <v>12000</v>
      </c>
      <c r="F54" s="15" t="n">
        <v>-12000</v>
      </c>
    </row>
    <row r="55">
      <c r="A55" s="12" t="inlineStr">
        <is>
          <t>2.1.5.02.0001</t>
        </is>
      </c>
      <c r="B55" s="12" t="inlineStr">
        <is>
          <t xml:space="preserve">            ADIANTAMENTOS DE CLIENTES</t>
        </is>
      </c>
      <c r="C55" s="16" t="n">
        <v>0</v>
      </c>
      <c r="D55" s="16" t="n">
        <v>0</v>
      </c>
      <c r="E55" s="16" t="n">
        <v>12000</v>
      </c>
      <c r="F55" s="16" t="n">
        <v>-12000</v>
      </c>
    </row>
    <row r="56">
      <c r="A56" s="14" t="inlineStr">
        <is>
          <t>2.2</t>
        </is>
      </c>
      <c r="B56" s="14" t="inlineStr">
        <is>
          <t xml:space="preserve">   PASSIVO NAO CIRCULANTE</t>
        </is>
      </c>
      <c r="C56" s="15" t="n">
        <v>-50567.45</v>
      </c>
      <c r="D56" s="15" t="n">
        <v>24775.21</v>
      </c>
      <c r="E56" s="15" t="n">
        <v>0</v>
      </c>
      <c r="F56" s="15" t="n">
        <v>-25792.24</v>
      </c>
    </row>
    <row r="57">
      <c r="A57" s="14" t="inlineStr">
        <is>
          <t>2.2.1</t>
        </is>
      </c>
      <c r="B57" s="14" t="inlineStr">
        <is>
          <t xml:space="preserve">      EMPRESTIMOS E FINANCIAMENTOS LP</t>
        </is>
      </c>
      <c r="C57" s="15" t="n">
        <v>-50567.45</v>
      </c>
      <c r="D57" s="15" t="n">
        <v>24775.21</v>
      </c>
      <c r="E57" s="15" t="n">
        <v>0</v>
      </c>
      <c r="F57" s="15" t="n">
        <v>-25792.24</v>
      </c>
    </row>
    <row r="58">
      <c r="A58" s="14" t="inlineStr">
        <is>
          <t>2.2.1.01</t>
        </is>
      </c>
      <c r="B58" s="14" t="inlineStr">
        <is>
          <t xml:space="preserve">         EMPRESTIMOS BANCARIOS LP</t>
        </is>
      </c>
      <c r="C58" s="15" t="n">
        <v>-50567.45</v>
      </c>
      <c r="D58" s="15" t="n">
        <v>24775.21</v>
      </c>
      <c r="E58" s="15" t="n">
        <v>0</v>
      </c>
      <c r="F58" s="15" t="n">
        <v>-25792.24</v>
      </c>
    </row>
    <row r="59">
      <c r="A59" s="12" t="inlineStr">
        <is>
          <t>2.2.1.01.0001</t>
        </is>
      </c>
      <c r="B59" s="12" t="inlineStr">
        <is>
          <t xml:space="preserve">            EMPRESTIMO ITAU CAPITAL DE GIRO LP</t>
        </is>
      </c>
      <c r="C59" s="16" t="n">
        <v>-50567.45</v>
      </c>
      <c r="D59" s="16" t="n">
        <v>24775.21</v>
      </c>
      <c r="E59" s="16" t="n">
        <v>0</v>
      </c>
      <c r="F59" s="16" t="n">
        <v>-25792.24</v>
      </c>
    </row>
    <row r="60">
      <c r="A60" s="14" t="inlineStr">
        <is>
          <t>2.3</t>
        </is>
      </c>
      <c r="B60" s="14" t="inlineStr">
        <is>
          <t xml:space="preserve">   PATRIMONIO LIQUIDO</t>
        </is>
      </c>
      <c r="C60" s="15" t="n">
        <v>-255091.22</v>
      </c>
      <c r="D60" s="15" t="n">
        <v>127000</v>
      </c>
      <c r="E60" s="15" t="n">
        <v>0</v>
      </c>
      <c r="F60" s="15" t="n">
        <v>-128091.22</v>
      </c>
    </row>
    <row r="61">
      <c r="A61" s="14" t="inlineStr">
        <is>
          <t>2.3.1</t>
        </is>
      </c>
      <c r="B61" s="14" t="inlineStr">
        <is>
          <t xml:space="preserve">      CAPITAL SOCIAL</t>
        </is>
      </c>
      <c r="C61" s="15" t="n">
        <v>-100000</v>
      </c>
      <c r="D61" s="15" t="n">
        <v>0</v>
      </c>
      <c r="E61" s="15" t="n">
        <v>0</v>
      </c>
      <c r="F61" s="15" t="n">
        <v>-100000</v>
      </c>
    </row>
    <row r="62">
      <c r="A62" s="14" t="inlineStr">
        <is>
          <t>2.3.1.01</t>
        </is>
      </c>
      <c r="B62" s="14" t="inlineStr">
        <is>
          <t xml:space="preserve">         CAPITAL</t>
        </is>
      </c>
      <c r="C62" s="15" t="n">
        <v>-100000</v>
      </c>
      <c r="D62" s="15" t="n">
        <v>0</v>
      </c>
      <c r="E62" s="15" t="n">
        <v>0</v>
      </c>
      <c r="F62" s="15" t="n">
        <v>-100000</v>
      </c>
    </row>
    <row r="63">
      <c r="A63" s="12" t="inlineStr">
        <is>
          <t>2.3.1.01.0001</t>
        </is>
      </c>
      <c r="B63" s="12" t="inlineStr">
        <is>
          <t xml:space="preserve">            CAPITAL SUBSCRITO</t>
        </is>
      </c>
      <c r="C63" s="16" t="n">
        <v>-100000</v>
      </c>
      <c r="D63" s="16" t="n">
        <v>0</v>
      </c>
      <c r="E63" s="16" t="n">
        <v>0</v>
      </c>
      <c r="F63" s="16" t="n">
        <v>-100000</v>
      </c>
    </row>
    <row r="64">
      <c r="A64" s="14" t="inlineStr">
        <is>
          <t>2.3.2</t>
        </is>
      </c>
      <c r="B64" s="14" t="inlineStr">
        <is>
          <t xml:space="preserve">      LUCROS OU PREJUIZOS ACUMULADOS</t>
        </is>
      </c>
      <c r="C64" s="15" t="n">
        <v>-155091.22</v>
      </c>
      <c r="D64" s="15" t="n">
        <v>127000</v>
      </c>
      <c r="E64" s="15" t="n">
        <v>0</v>
      </c>
      <c r="F64" s="15" t="n">
        <v>-28091.22</v>
      </c>
    </row>
    <row r="65">
      <c r="A65" s="14" t="inlineStr">
        <is>
          <t>2.3.2.01</t>
        </is>
      </c>
      <c r="B65" s="14" t="inlineStr">
        <is>
          <t xml:space="preserve">         LUCROS ACUMULADOS</t>
        </is>
      </c>
      <c r="C65" s="15" t="n">
        <v>-155091.22</v>
      </c>
      <c r="D65" s="15" t="n">
        <v>127000</v>
      </c>
      <c r="E65" s="15" t="n">
        <v>0</v>
      </c>
      <c r="F65" s="15" t="n">
        <v>-28091.22</v>
      </c>
    </row>
    <row r="66">
      <c r="A66" s="12" t="inlineStr">
        <is>
          <t>2.3.2.01.0001</t>
        </is>
      </c>
      <c r="B66" s="12" t="inlineStr">
        <is>
          <t xml:space="preserve">            LUCROS ACUMULADOS</t>
        </is>
      </c>
      <c r="C66" s="16" t="n">
        <v>-155091.22</v>
      </c>
      <c r="D66" s="16" t="n">
        <v>127000</v>
      </c>
      <c r="E66" s="16" t="n">
        <v>0</v>
      </c>
      <c r="F66" s="16" t="n">
        <v>-28091.22</v>
      </c>
    </row>
    <row r="67">
      <c r="A67" s="14" t="inlineStr">
        <is>
          <t>3</t>
        </is>
      </c>
      <c r="B67" s="14" t="inlineStr">
        <is>
          <t>CUSTOS E DESPESAS</t>
        </is>
      </c>
      <c r="C67" s="15" t="n">
        <v>586773.72</v>
      </c>
      <c r="D67" s="15" t="n">
        <v>556547.01</v>
      </c>
      <c r="E67" s="15" t="n">
        <v>0</v>
      </c>
      <c r="F67" s="15" t="n">
        <v>1143320.73</v>
      </c>
    </row>
    <row r="68">
      <c r="A68" s="14" t="inlineStr">
        <is>
          <t>3.1</t>
        </is>
      </c>
      <c r="B68" s="14" t="inlineStr">
        <is>
          <t xml:space="preserve">   CUSTOS</t>
        </is>
      </c>
      <c r="C68" s="15" t="n">
        <v>165803.7</v>
      </c>
      <c r="D68" s="15" t="n">
        <v>143201.94</v>
      </c>
      <c r="E68" s="15" t="n">
        <v>0</v>
      </c>
      <c r="F68" s="15" t="n">
        <v>309005.64</v>
      </c>
    </row>
    <row r="69">
      <c r="A69" s="14" t="inlineStr">
        <is>
          <t>3.1.1</t>
        </is>
      </c>
      <c r="B69" s="14" t="inlineStr">
        <is>
          <t xml:space="preserve">      CUSTOS DAS VENDAS E SERVICOS</t>
        </is>
      </c>
      <c r="C69" s="15" t="n">
        <v>165803.7</v>
      </c>
      <c r="D69" s="15" t="n">
        <v>143201.94</v>
      </c>
      <c r="E69" s="15" t="n">
        <v>0</v>
      </c>
      <c r="F69" s="15" t="n">
        <v>309005.64</v>
      </c>
    </row>
    <row r="70">
      <c r="A70" s="14" t="inlineStr">
        <is>
          <t>3.1.1.01</t>
        </is>
      </c>
      <c r="B70" s="14" t="inlineStr">
        <is>
          <t xml:space="preserve">         CUSTOS</t>
        </is>
      </c>
      <c r="C70" s="15" t="n">
        <v>165803.7</v>
      </c>
      <c r="D70" s="15" t="n">
        <v>143201.94</v>
      </c>
      <c r="E70" s="15" t="n">
        <v>0</v>
      </c>
      <c r="F70" s="15" t="n">
        <v>309005.64</v>
      </c>
    </row>
    <row r="71">
      <c r="A71" s="12" t="inlineStr">
        <is>
          <t>3.1.1.01.0001</t>
        </is>
      </c>
      <c r="B71" s="12" t="inlineStr">
        <is>
          <t xml:space="preserve">            CUSTO DAS MERCADORIAS REVENDIDAS</t>
        </is>
      </c>
      <c r="C71" s="16" t="n">
        <v>80544.41</v>
      </c>
      <c r="D71" s="16" t="n">
        <v>75521.23</v>
      </c>
      <c r="E71" s="16" t="n">
        <v>0</v>
      </c>
      <c r="F71" s="16" t="n">
        <v>156065.64</v>
      </c>
    </row>
    <row r="72">
      <c r="A72" s="12" t="inlineStr">
        <is>
          <t>3.1.1.01.0002</t>
        </is>
      </c>
      <c r="B72" s="12" t="inlineStr">
        <is>
          <t xml:space="preserve">            SERVICOS DE TERCEIROS</t>
        </is>
      </c>
      <c r="C72" s="16" t="n">
        <v>85259.28999999999</v>
      </c>
      <c r="D72" s="16" t="n">
        <v>67680.71000000001</v>
      </c>
      <c r="E72" s="16" t="n">
        <v>0</v>
      </c>
      <c r="F72" s="16" t="n">
        <v>152940</v>
      </c>
    </row>
    <row r="73">
      <c r="A73" s="14" t="inlineStr">
        <is>
          <t>3.2</t>
        </is>
      </c>
      <c r="B73" s="14" t="inlineStr">
        <is>
          <t xml:space="preserve">   DESPESAS OPERACIONAIS</t>
        </is>
      </c>
      <c r="C73" s="15" t="n">
        <v>420970.02</v>
      </c>
      <c r="D73" s="15" t="n">
        <v>413345.07</v>
      </c>
      <c r="E73" s="15" t="n">
        <v>0</v>
      </c>
      <c r="F73" s="15" t="n">
        <v>834315.09</v>
      </c>
    </row>
    <row r="74">
      <c r="A74" s="14" t="inlineStr">
        <is>
          <t>3.2.1</t>
        </is>
      </c>
      <c r="B74" s="14" t="inlineStr">
        <is>
          <t xml:space="preserve">      DESPESAS COM PESSOAL</t>
        </is>
      </c>
      <c r="C74" s="15" t="n">
        <v>252247.49</v>
      </c>
      <c r="D74" s="15" t="n">
        <v>253954.01</v>
      </c>
      <c r="E74" s="15" t="n">
        <v>0</v>
      </c>
      <c r="F74" s="15" t="n">
        <v>506201.5</v>
      </c>
    </row>
    <row r="75">
      <c r="A75" s="14" t="inlineStr">
        <is>
          <t>3.2.1.01</t>
        </is>
      </c>
      <c r="B75" s="14" t="inlineStr">
        <is>
          <t xml:space="preserve">         PESSOAL</t>
        </is>
      </c>
      <c r="C75" s="15" t="n">
        <v>252247.49</v>
      </c>
      <c r="D75" s="15" t="n">
        <v>253954.01</v>
      </c>
      <c r="E75" s="15" t="n">
        <v>0</v>
      </c>
      <c r="F75" s="15" t="n">
        <v>506201.5</v>
      </c>
    </row>
    <row r="76">
      <c r="A76" s="12" t="inlineStr">
        <is>
          <t>3.2.1.01.0001</t>
        </is>
      </c>
      <c r="B76" s="12" t="inlineStr">
        <is>
          <t xml:space="preserve">            SALARIOS</t>
        </is>
      </c>
      <c r="C76" s="16" t="n">
        <v>138032.02</v>
      </c>
      <c r="D76" s="16" t="n">
        <v>139288.67</v>
      </c>
      <c r="E76" s="16" t="n">
        <v>0</v>
      </c>
      <c r="F76" s="16" t="n">
        <v>277320.69</v>
      </c>
    </row>
    <row r="77">
      <c r="A77" s="12" t="inlineStr">
        <is>
          <t>3.2.1.01.0002</t>
        </is>
      </c>
      <c r="B77" s="12" t="inlineStr">
        <is>
          <t xml:space="preserve">            INSS PATRONAL</t>
        </is>
      </c>
      <c r="C77" s="16" t="n">
        <v>38372.9</v>
      </c>
      <c r="D77" s="16" t="n">
        <v>38722.25</v>
      </c>
      <c r="E77" s="16" t="n">
        <v>0</v>
      </c>
      <c r="F77" s="16" t="n">
        <v>77095.14999999999</v>
      </c>
    </row>
    <row r="78">
      <c r="A78" s="12" t="inlineStr">
        <is>
          <t>3.2.1.01.0003</t>
        </is>
      </c>
      <c r="B78" s="12" t="inlineStr">
        <is>
          <t xml:space="preserve">            FGTS</t>
        </is>
      </c>
      <c r="C78" s="16" t="n">
        <v>11042.57</v>
      </c>
      <c r="D78" s="16" t="n">
        <v>11143.09</v>
      </c>
      <c r="E78" s="16" t="n">
        <v>0</v>
      </c>
      <c r="F78" s="16" t="n">
        <v>22185.66</v>
      </c>
    </row>
    <row r="79">
      <c r="A79" s="12" t="inlineStr">
        <is>
          <t>3.2.1.01.0004</t>
        </is>
      </c>
      <c r="B79" s="12" t="inlineStr">
        <is>
          <t xml:space="preserve">            PRO-LABORE</t>
        </is>
      </c>
      <c r="C79" s="16" t="n">
        <v>54000</v>
      </c>
      <c r="D79" s="16" t="n">
        <v>54000</v>
      </c>
      <c r="E79" s="16" t="n">
        <v>0</v>
      </c>
      <c r="F79" s="16" t="n">
        <v>108000</v>
      </c>
    </row>
    <row r="80">
      <c r="A80" s="12" t="inlineStr">
        <is>
          <t>3.2.1.01.0005</t>
        </is>
      </c>
      <c r="B80" s="12" t="inlineStr">
        <is>
          <t xml:space="preserve">            INSS S/ PRO-LABORE</t>
        </is>
      </c>
      <c r="C80" s="16" t="n">
        <v>10800</v>
      </c>
      <c r="D80" s="16" t="n">
        <v>10800</v>
      </c>
      <c r="E80" s="16" t="n">
        <v>0</v>
      </c>
      <c r="F80" s="16" t="n">
        <v>21600</v>
      </c>
    </row>
    <row r="81">
      <c r="A81" s="14" t="inlineStr">
        <is>
          <t>3.2.2</t>
        </is>
      </c>
      <c r="B81" s="14" t="inlineStr">
        <is>
          <t xml:space="preserve">      DESPESAS ADMINISTRATIVAS</t>
        </is>
      </c>
      <c r="C81" s="15" t="n">
        <v>65778.28999999999</v>
      </c>
      <c r="D81" s="15" t="n">
        <v>64538.31</v>
      </c>
      <c r="E81" s="15" t="n">
        <v>0</v>
      </c>
      <c r="F81" s="15" t="n">
        <v>130316.6</v>
      </c>
    </row>
    <row r="82">
      <c r="A82" s="14" t="inlineStr">
        <is>
          <t>3.2.2.01</t>
        </is>
      </c>
      <c r="B82" s="14" t="inlineStr">
        <is>
          <t xml:space="preserve">         ADMINISTRATIVAS</t>
        </is>
      </c>
      <c r="C82" s="15" t="n">
        <v>65778.28999999999</v>
      </c>
      <c r="D82" s="15" t="n">
        <v>64538.31</v>
      </c>
      <c r="E82" s="15" t="n">
        <v>0</v>
      </c>
      <c r="F82" s="15" t="n">
        <v>130316.6</v>
      </c>
    </row>
    <row r="83">
      <c r="A83" s="12" t="inlineStr">
        <is>
          <t>3.2.2.01.0001</t>
        </is>
      </c>
      <c r="B83" s="12" t="inlineStr">
        <is>
          <t xml:space="preserve">            ALUGUEL</t>
        </is>
      </c>
      <c r="C83" s="16" t="n">
        <v>19500</v>
      </c>
      <c r="D83" s="16" t="n">
        <v>19500</v>
      </c>
      <c r="E83" s="16" t="n">
        <v>0</v>
      </c>
      <c r="F83" s="16" t="n">
        <v>39000</v>
      </c>
    </row>
    <row r="84">
      <c r="A84" s="12" t="inlineStr">
        <is>
          <t>3.2.2.01.0002</t>
        </is>
      </c>
      <c r="B84" s="12" t="inlineStr">
        <is>
          <t xml:space="preserve">            ENERGIA ELETRICA</t>
        </is>
      </c>
      <c r="C84" s="16" t="n">
        <v>3637.9</v>
      </c>
      <c r="D84" s="16" t="n">
        <v>3744.05</v>
      </c>
      <c r="E84" s="16" t="n">
        <v>0</v>
      </c>
      <c r="F84" s="16" t="n">
        <v>7381.95</v>
      </c>
    </row>
    <row r="85">
      <c r="A85" s="12" t="inlineStr">
        <is>
          <t>3.2.2.01.0003</t>
        </is>
      </c>
      <c r="B85" s="12" t="inlineStr">
        <is>
          <t xml:space="preserve">            TELEFONE E INTERNET</t>
        </is>
      </c>
      <c r="C85" s="16" t="n">
        <v>8288.18</v>
      </c>
      <c r="D85" s="16" t="n">
        <v>7100.79</v>
      </c>
      <c r="E85" s="16" t="n">
        <v>0</v>
      </c>
      <c r="F85" s="16" t="n">
        <v>15388.97</v>
      </c>
    </row>
    <row r="86">
      <c r="A86" s="12" t="inlineStr">
        <is>
          <t>3.2.2.01.0004</t>
        </is>
      </c>
      <c r="B86" s="12" t="inlineStr">
        <is>
          <t xml:space="preserve">            SOFTWARES E LICENCAS</t>
        </is>
      </c>
      <c r="C86" s="16" t="n">
        <v>17224.8</v>
      </c>
      <c r="D86" s="16" t="n">
        <v>16486.61</v>
      </c>
      <c r="E86" s="16" t="n">
        <v>0</v>
      </c>
      <c r="F86" s="16" t="n">
        <v>33711.41</v>
      </c>
    </row>
    <row r="87">
      <c r="A87" s="12" t="inlineStr">
        <is>
          <t>3.2.2.01.0005</t>
        </is>
      </c>
      <c r="B87" s="12" t="inlineStr">
        <is>
          <t xml:space="preserve">            MATERIAL DE ESCRITORIO E LIMPEZA</t>
        </is>
      </c>
      <c r="C87" s="16" t="n">
        <v>2893.24</v>
      </c>
      <c r="D87" s="16" t="n">
        <v>3605.48</v>
      </c>
      <c r="E87" s="16" t="n">
        <v>0</v>
      </c>
      <c r="F87" s="16" t="n">
        <v>6498.72</v>
      </c>
    </row>
    <row r="88">
      <c r="A88" s="12" t="inlineStr">
        <is>
          <t>3.2.2.01.0006</t>
        </is>
      </c>
      <c r="B88" s="12" t="inlineStr">
        <is>
          <t xml:space="preserve">            HONORARIOS CONTABEIS</t>
        </is>
      </c>
      <c r="C88" s="16" t="n">
        <v>9600</v>
      </c>
      <c r="D88" s="16" t="n">
        <v>9600</v>
      </c>
      <c r="E88" s="16" t="n">
        <v>0</v>
      </c>
      <c r="F88" s="16" t="n">
        <v>19200</v>
      </c>
    </row>
    <row r="89">
      <c r="A89" s="12" t="inlineStr">
        <is>
          <t>3.2.2.01.0007</t>
        </is>
      </c>
      <c r="B89" s="12" t="inlineStr">
        <is>
          <t xml:space="preserve">            DEPRECIACAO</t>
        </is>
      </c>
      <c r="C89" s="16" t="n">
        <v>3805.2</v>
      </c>
      <c r="D89" s="16" t="n">
        <v>3805.2</v>
      </c>
      <c r="E89" s="16" t="n">
        <v>0</v>
      </c>
      <c r="F89" s="16" t="n">
        <v>7610.4</v>
      </c>
    </row>
    <row r="90">
      <c r="A90" s="12" t="inlineStr">
        <is>
          <t>3.2.2.01.0008</t>
        </is>
      </c>
      <c r="B90" s="12" t="inlineStr">
        <is>
          <t xml:space="preserve">            FRETES E ENTREGAS</t>
        </is>
      </c>
      <c r="C90" s="16" t="n">
        <v>828.97</v>
      </c>
      <c r="D90" s="16" t="n">
        <v>696.1799999999999</v>
      </c>
      <c r="E90" s="16" t="n">
        <v>0</v>
      </c>
      <c r="F90" s="16" t="n">
        <v>1525.15</v>
      </c>
    </row>
    <row r="91">
      <c r="A91" s="14" t="inlineStr">
        <is>
          <t>3.2.3</t>
        </is>
      </c>
      <c r="B91" s="14" t="inlineStr">
        <is>
          <t xml:space="preserve">      DESPESAS FINANCEIRAS</t>
        </is>
      </c>
      <c r="C91" s="15" t="n">
        <v>6716.86</v>
      </c>
      <c r="D91" s="15" t="n">
        <v>6542.86</v>
      </c>
      <c r="E91" s="15" t="n">
        <v>0</v>
      </c>
      <c r="F91" s="15" t="n">
        <v>13259.72</v>
      </c>
    </row>
    <row r="92">
      <c r="A92" s="14" t="inlineStr">
        <is>
          <t>3.2.3.01</t>
        </is>
      </c>
      <c r="B92" s="14" t="inlineStr">
        <is>
          <t xml:space="preserve">         FINANCEIRAS</t>
        </is>
      </c>
      <c r="C92" s="15" t="n">
        <v>6716.86</v>
      </c>
      <c r="D92" s="15" t="n">
        <v>6542.86</v>
      </c>
      <c r="E92" s="15" t="n">
        <v>0</v>
      </c>
      <c r="F92" s="15" t="n">
        <v>13259.72</v>
      </c>
    </row>
    <row r="93">
      <c r="A93" s="12" t="inlineStr">
        <is>
          <t>3.2.3.01.0001</t>
        </is>
      </c>
      <c r="B93" s="12" t="inlineStr">
        <is>
          <t xml:space="preserve">            JUROS S/ EMPRESTIMOS</t>
        </is>
      </c>
      <c r="C93" s="16" t="n">
        <v>6230.71</v>
      </c>
      <c r="D93" s="16" t="n">
        <v>5399.01</v>
      </c>
      <c r="E93" s="16" t="n">
        <v>0</v>
      </c>
      <c r="F93" s="16" t="n">
        <v>11629.72</v>
      </c>
    </row>
    <row r="94">
      <c r="A94" s="12" t="inlineStr">
        <is>
          <t>3.2.3.01.0002</t>
        </is>
      </c>
      <c r="B94" s="12" t="inlineStr">
        <is>
          <t xml:space="preserve">            TARIFAS BANCARIAS</t>
        </is>
      </c>
      <c r="C94" s="16" t="n">
        <v>486.15</v>
      </c>
      <c r="D94" s="16" t="n">
        <v>1143.85</v>
      </c>
      <c r="E94" s="16" t="n">
        <v>0</v>
      </c>
      <c r="F94" s="16" t="n">
        <v>1630</v>
      </c>
    </row>
    <row r="95">
      <c r="A95" s="14" t="inlineStr">
        <is>
          <t>3.2.4</t>
        </is>
      </c>
      <c r="B95" s="14" t="inlineStr">
        <is>
          <t xml:space="preserve">      DESPESAS TRIBUTARIAS</t>
        </is>
      </c>
      <c r="C95" s="15" t="n">
        <v>35752.57</v>
      </c>
      <c r="D95" s="15" t="n">
        <v>33058.58</v>
      </c>
      <c r="E95" s="15" t="n">
        <v>0</v>
      </c>
      <c r="F95" s="15" t="n">
        <v>68811.14999999999</v>
      </c>
    </row>
    <row r="96">
      <c r="A96" s="14" t="inlineStr">
        <is>
          <t>3.2.4.01</t>
        </is>
      </c>
      <c r="B96" s="14" t="inlineStr">
        <is>
          <t xml:space="preserve">         IMPOSTOS S/ FATURAMENTO</t>
        </is>
      </c>
      <c r="C96" s="15" t="n">
        <v>35752.57</v>
      </c>
      <c r="D96" s="15" t="n">
        <v>33058.58</v>
      </c>
      <c r="E96" s="15" t="n">
        <v>0</v>
      </c>
      <c r="F96" s="15" t="n">
        <v>68811.14999999999</v>
      </c>
    </row>
    <row r="97">
      <c r="A97" s="12" t="inlineStr">
        <is>
          <t>3.2.4.01.0001</t>
        </is>
      </c>
      <c r="B97" s="12" t="inlineStr">
        <is>
          <t xml:space="preserve">            PIS</t>
        </is>
      </c>
      <c r="C97" s="16" t="n">
        <v>4344.57</v>
      </c>
      <c r="D97" s="16" t="n">
        <v>4026.05</v>
      </c>
      <c r="E97" s="16" t="n">
        <v>0</v>
      </c>
      <c r="F97" s="16" t="n">
        <v>8370.620000000001</v>
      </c>
    </row>
    <row r="98">
      <c r="A98" s="12" t="inlineStr">
        <is>
          <t>3.2.4.01.0002</t>
        </is>
      </c>
      <c r="B98" s="12" t="inlineStr">
        <is>
          <t xml:space="preserve">            COFINS</t>
        </is>
      </c>
      <c r="C98" s="16" t="n">
        <v>20051.88</v>
      </c>
      <c r="D98" s="16" t="n">
        <v>18581.75</v>
      </c>
      <c r="E98" s="16" t="n">
        <v>0</v>
      </c>
      <c r="F98" s="16" t="n">
        <v>38633.63</v>
      </c>
    </row>
    <row r="99">
      <c r="A99" s="12" t="inlineStr">
        <is>
          <t>3.2.4.01.0003</t>
        </is>
      </c>
      <c r="B99" s="12" t="inlineStr">
        <is>
          <t xml:space="preserve">            ISS</t>
        </is>
      </c>
      <c r="C99" s="16" t="n">
        <v>11356.12</v>
      </c>
      <c r="D99" s="16" t="n">
        <v>10450.78</v>
      </c>
      <c r="E99" s="16" t="n">
        <v>0</v>
      </c>
      <c r="F99" s="16" t="n">
        <v>21806.9</v>
      </c>
    </row>
    <row r="100">
      <c r="A100" s="14" t="inlineStr">
        <is>
          <t>3.2.5</t>
        </is>
      </c>
      <c r="B100" s="14" t="inlineStr">
        <is>
          <t xml:space="preserve">      PROVISAO IRPJ E CSLL</t>
        </is>
      </c>
      <c r="C100" s="15" t="n">
        <v>60474.81</v>
      </c>
      <c r="D100" s="15" t="n">
        <v>55251.31</v>
      </c>
      <c r="E100" s="15" t="n">
        <v>0</v>
      </c>
      <c r="F100" s="15" t="n">
        <v>115726.12</v>
      </c>
    </row>
    <row r="101">
      <c r="A101" s="14" t="inlineStr">
        <is>
          <t>3.2.5.01</t>
        </is>
      </c>
      <c r="B101" s="14" t="inlineStr">
        <is>
          <t xml:space="preserve">         IRPJ E CSLL</t>
        </is>
      </c>
      <c r="C101" s="15" t="n">
        <v>60474.81</v>
      </c>
      <c r="D101" s="15" t="n">
        <v>55251.31</v>
      </c>
      <c r="E101" s="15" t="n">
        <v>0</v>
      </c>
      <c r="F101" s="15" t="n">
        <v>115726.12</v>
      </c>
    </row>
    <row r="102">
      <c r="A102" s="12" t="inlineStr">
        <is>
          <t>3.2.5.01.0001</t>
        </is>
      </c>
      <c r="B102" s="12" t="inlineStr">
        <is>
          <t xml:space="preserve">            IRPJ</t>
        </is>
      </c>
      <c r="C102" s="16" t="n">
        <v>42612.27</v>
      </c>
      <c r="D102" s="16" t="n">
        <v>38781.35</v>
      </c>
      <c r="E102" s="16" t="n">
        <v>0</v>
      </c>
      <c r="F102" s="16" t="n">
        <v>81393.62</v>
      </c>
    </row>
    <row r="103">
      <c r="A103" s="12" t="inlineStr">
        <is>
          <t>3.2.5.01.0002</t>
        </is>
      </c>
      <c r="B103" s="12" t="inlineStr">
        <is>
          <t xml:space="preserve">            CSLL</t>
        </is>
      </c>
      <c r="C103" s="16" t="n">
        <v>17862.54</v>
      </c>
      <c r="D103" s="16" t="n">
        <v>16469.96</v>
      </c>
      <c r="E103" s="16" t="n">
        <v>0</v>
      </c>
      <c r="F103" s="16" t="n">
        <v>34332.5</v>
      </c>
    </row>
    <row r="104">
      <c r="A104" s="14" t="inlineStr">
        <is>
          <t>4</t>
        </is>
      </c>
      <c r="B104" s="14" t="inlineStr">
        <is>
          <t>RECEITAS</t>
        </is>
      </c>
      <c r="C104" s="15" t="n">
        <v>-677211.41</v>
      </c>
      <c r="D104" s="15" t="n">
        <v>4111.44</v>
      </c>
      <c r="E104" s="15" t="n">
        <v>623556.4399999999</v>
      </c>
      <c r="F104" s="15" t="n">
        <v>-1296656.41</v>
      </c>
    </row>
    <row r="105">
      <c r="A105" s="14" t="inlineStr">
        <is>
          <t>4.1</t>
        </is>
      </c>
      <c r="B105" s="14" t="inlineStr">
        <is>
          <t xml:space="preserve">   RECEITA BRUTA</t>
        </is>
      </c>
      <c r="C105" s="15" t="n">
        <v>-672507.47</v>
      </c>
      <c r="D105" s="15" t="n">
        <v>4111.44</v>
      </c>
      <c r="E105" s="15" t="n">
        <v>619391.6800000001</v>
      </c>
      <c r="F105" s="15" t="n">
        <v>-1287787.71</v>
      </c>
    </row>
    <row r="106">
      <c r="A106" s="14" t="inlineStr">
        <is>
          <t>4.1.1</t>
        </is>
      </c>
      <c r="B106" s="14" t="inlineStr">
        <is>
          <t xml:space="preserve">      RECEITA OPERACIONAL</t>
        </is>
      </c>
      <c r="C106" s="15" t="n">
        <v>-672507.47</v>
      </c>
      <c r="D106" s="15" t="n">
        <v>4111.44</v>
      </c>
      <c r="E106" s="15" t="n">
        <v>619391.6800000001</v>
      </c>
      <c r="F106" s="15" t="n">
        <v>-1287787.71</v>
      </c>
    </row>
    <row r="107">
      <c r="A107" s="14" t="inlineStr">
        <is>
          <t>4.1.1.01</t>
        </is>
      </c>
      <c r="B107" s="14" t="inlineStr">
        <is>
          <t xml:space="preserve">         VENDAS E SERVICOS</t>
        </is>
      </c>
      <c r="C107" s="15" t="n">
        <v>-672507.47</v>
      </c>
      <c r="D107" s="15" t="n">
        <v>4111.44</v>
      </c>
      <c r="E107" s="15" t="n">
        <v>619391.6800000001</v>
      </c>
      <c r="F107" s="15" t="n">
        <v>-1287787.71</v>
      </c>
    </row>
    <row r="108">
      <c r="A108" s="12" t="inlineStr">
        <is>
          <t>4.1.1.01.0001</t>
        </is>
      </c>
      <c r="B108" s="12" t="inlineStr">
        <is>
          <t xml:space="preserve">            RECEITA DE SERVICOS DE INFORMATICA</t>
        </is>
      </c>
      <c r="C108" s="16" t="n">
        <v>-571917.5</v>
      </c>
      <c r="D108" s="16" t="n">
        <v>4111.44</v>
      </c>
      <c r="E108" s="16" t="n">
        <v>522538.81</v>
      </c>
      <c r="F108" s="16" t="n">
        <v>-1090344.87</v>
      </c>
    </row>
    <row r="109">
      <c r="A109" s="12" t="inlineStr">
        <is>
          <t>4.1.1.01.0002</t>
        </is>
      </c>
      <c r="B109" s="12" t="inlineStr">
        <is>
          <t xml:space="preserve">            RECEITA DE REVENDA DE EQUIPAMENTOS</t>
        </is>
      </c>
      <c r="C109" s="16" t="n">
        <v>-100589.97</v>
      </c>
      <c r="D109" s="16" t="n">
        <v>0</v>
      </c>
      <c r="E109" s="16" t="n">
        <v>96852.87</v>
      </c>
      <c r="F109" s="16" t="n">
        <v>-197442.84</v>
      </c>
    </row>
    <row r="110">
      <c r="A110" s="14" t="inlineStr">
        <is>
          <t>4.2</t>
        </is>
      </c>
      <c r="B110" s="14" t="inlineStr">
        <is>
          <t xml:space="preserve">   RECEITAS FINANCEIRAS</t>
        </is>
      </c>
      <c r="C110" s="15" t="n">
        <v>-4703.94</v>
      </c>
      <c r="D110" s="15" t="n">
        <v>0</v>
      </c>
      <c r="E110" s="15" t="n">
        <v>4164.76</v>
      </c>
      <c r="F110" s="15" t="n">
        <v>-8868.700000000001</v>
      </c>
    </row>
    <row r="111">
      <c r="A111" s="14" t="inlineStr">
        <is>
          <t>4.2.1</t>
        </is>
      </c>
      <c r="B111" s="14" t="inlineStr">
        <is>
          <t xml:space="preserve">      FINANCEIRAS</t>
        </is>
      </c>
      <c r="C111" s="15" t="n">
        <v>-4703.94</v>
      </c>
      <c r="D111" s="15" t="n">
        <v>0</v>
      </c>
      <c r="E111" s="15" t="n">
        <v>4164.76</v>
      </c>
      <c r="F111" s="15" t="n">
        <v>-8868.700000000001</v>
      </c>
    </row>
    <row r="112">
      <c r="A112" s="14" t="inlineStr">
        <is>
          <t>4.2.1.01</t>
        </is>
      </c>
      <c r="B112" s="14" t="inlineStr">
        <is>
          <t xml:space="preserve">         RENDIMENTOS</t>
        </is>
      </c>
      <c r="C112" s="15" t="n">
        <v>-4703.94</v>
      </c>
      <c r="D112" s="15" t="n">
        <v>0</v>
      </c>
      <c r="E112" s="15" t="n">
        <v>4164.76</v>
      </c>
      <c r="F112" s="15" t="n">
        <v>-8868.700000000001</v>
      </c>
    </row>
    <row r="113">
      <c r="A113" s="12" t="inlineStr">
        <is>
          <t>4.2.1.01.0001</t>
        </is>
      </c>
      <c r="B113" s="12" t="inlineStr">
        <is>
          <t xml:space="preserve">            RENDIMENTOS DE APLICACAO FINANCEIRA</t>
        </is>
      </c>
      <c r="C113" s="16" t="n">
        <v>-4703.94</v>
      </c>
      <c r="D113" s="16" t="n">
        <v>0</v>
      </c>
      <c r="E113" s="16" t="n">
        <v>4164.76</v>
      </c>
      <c r="F113" s="16" t="n">
        <v>-8868.700000000001</v>
      </c>
    </row>
    <row r="114">
      <c r="A114" s="13" t="inlineStr">
        <is>
          <t>Saldos com sinal: devedor positivo, credor negativo.</t>
        </is>
      </c>
    </row>
    <row r="117" ht="20" customHeight="1">
      <c r="B117" s="5" t="inlineStr">
        <is>
          <t>RESUMO DO RESULTADO</t>
        </is>
      </c>
      <c r="C117" s="17" t="inlineStr">
        <is>
          <t>No período</t>
        </is>
      </c>
      <c r="D117" s="17" t="inlineStr">
        <is>
          <t>No ano</t>
        </is>
      </c>
    </row>
    <row r="118" ht="17" customHeight="1">
      <c r="B118" s="18" t="inlineStr">
        <is>
          <t xml:space="preserve">   RECEITA BRUTA</t>
        </is>
      </c>
      <c r="C118" s="19" t="n">
        <v>615280.24</v>
      </c>
      <c r="D118" s="19" t="n">
        <v>1287787.71</v>
      </c>
    </row>
    <row r="119" ht="17" customHeight="1">
      <c r="B119" s="18" t="inlineStr">
        <is>
          <t xml:space="preserve">   RECEITAS FINANCEIRAS</t>
        </is>
      </c>
      <c r="C119" s="19" t="n">
        <v>4164.76</v>
      </c>
      <c r="D119" s="19" t="n">
        <v>8868.700000000001</v>
      </c>
    </row>
    <row r="120" ht="17" customHeight="1">
      <c r="B120" s="20" t="inlineStr">
        <is>
          <t>Total das receitas</t>
        </is>
      </c>
      <c r="C120" s="21" t="n">
        <v>619445</v>
      </c>
      <c r="D120" s="21" t="n">
        <v>1296656.41</v>
      </c>
    </row>
    <row r="121" ht="17" customHeight="1">
      <c r="B121" s="18" t="inlineStr">
        <is>
          <t xml:space="preserve">   CUSTOS</t>
        </is>
      </c>
      <c r="C121" s="19" t="n">
        <v>-143201.94</v>
      </c>
      <c r="D121" s="19" t="n">
        <v>-309005.64</v>
      </c>
    </row>
    <row r="122" ht="17" customHeight="1">
      <c r="B122" s="18" t="inlineStr">
        <is>
          <t xml:space="preserve">   DESPESAS OPERACIONAIS</t>
        </is>
      </c>
      <c r="C122" s="19" t="n">
        <v>-413345.07</v>
      </c>
      <c r="D122" s="19" t="n">
        <v>-834315.09</v>
      </c>
    </row>
    <row r="123" ht="17" customHeight="1">
      <c r="B123" s="20" t="inlineStr">
        <is>
          <t>Total dos custos e despesas</t>
        </is>
      </c>
      <c r="C123" s="21" t="n">
        <v>-556547.01</v>
      </c>
      <c r="D123" s="21" t="n">
        <v>-1143320.73</v>
      </c>
    </row>
    <row r="124" ht="22" customHeight="1">
      <c r="B124" s="22" t="inlineStr">
        <is>
          <t>Resultado líquido</t>
        </is>
      </c>
      <c r="C124" s="23" t="n">
        <v>62897.99</v>
      </c>
      <c r="D124" s="23" t="n">
        <v>153335.68</v>
      </c>
    </row>
    <row r="125">
      <c r="B125" s="13" t="inlineStr">
        <is>
          <t>Receitas positivas, custos e despesas negativos; no ano, o saldo das contas de resultado.</t>
        </is>
      </c>
    </row>
  </sheetData>
  <autoFilter ref="A1:F11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7"/>
  <sheetViews>
    <sheetView showGridLines="0"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12" customWidth="1" min="2" max="2"/>
    <col width="36" customWidth="1" min="3" max="3"/>
    <col width="15" customWidth="1" min="4" max="4"/>
    <col width="42" customWidth="1" min="5" max="5"/>
    <col width="60" customWidth="1" min="6" max="6"/>
    <col width="14" customWidth="1" min="7" max="7"/>
  </cols>
  <sheetData>
    <row r="1" ht="20" customHeight="1">
      <c r="A1" s="5" t="inlineStr">
        <is>
          <t>#</t>
        </is>
      </c>
      <c r="B1" s="5" t="inlineStr">
        <is>
          <t>Origem</t>
        </is>
      </c>
      <c r="C1" s="5" t="inlineStr">
        <is>
          <t>Conta</t>
        </is>
      </c>
      <c r="D1" s="5" t="inlineStr">
        <is>
          <t>Valor</t>
        </is>
      </c>
      <c r="E1" s="5" t="inlineStr">
        <is>
          <t>Histórico</t>
        </is>
      </c>
      <c r="F1" s="5" t="inlineStr">
        <is>
          <t>Pendência</t>
        </is>
      </c>
      <c r="G1" s="5" t="inlineStr">
        <is>
          <t>Depende de</t>
        </is>
      </c>
    </row>
    <row r="2" ht="48" customHeight="1">
      <c r="A2" s="11" t="n">
        <v>1</v>
      </c>
      <c r="B2" s="24" t="n">
        <v>46022</v>
      </c>
      <c r="C2" s="11" t="inlineStr">
        <is>
          <t>96 - CREDITOS COM TERCEIROS</t>
        </is>
      </c>
      <c r="D2" s="25" t="n">
        <v>18400</v>
      </c>
      <c r="E2" s="11" t="inlineStr">
        <is>
          <t>SALDO EM 31/12/2025 CONF. RAZAO</t>
        </is>
      </c>
      <c r="F2" s="11" t="inlineStr">
        <is>
          <t>SALDO QUE VEIO DO BALANÇO DE 31/12/2025 SEM COMPOSIÇÃO. ENVIAR O CONTRATO OU O DOCUMENTO QUE COMPROVE O CRÉDITO E COM QUEM ELE É.</t>
        </is>
      </c>
      <c r="G2" s="11" t="inlineStr">
        <is>
          <t>Cliente</t>
        </is>
      </c>
    </row>
    <row r="3" ht="33" customHeight="1">
      <c r="A3" s="11" t="n">
        <v>2</v>
      </c>
      <c r="B3" s="24" t="n">
        <v>46099</v>
      </c>
      <c r="C3" s="11" t="inlineStr">
        <is>
          <t>97 - VALORES A CLASSIFICAR</t>
        </is>
      </c>
      <c r="D3" s="25" t="n">
        <v>7500</v>
      </c>
      <c r="E3" s="11" t="inlineStr">
        <is>
          <t>VALOR A CLASSIFICAR</t>
        </is>
      </c>
      <c r="F3" s="11" t="inlineStr">
        <is>
          <t>SAÍDA DE R$ 7.500,00 DO ITAÚ EM 18/03/2026 SEM IDENTIFICAÇÃO. INFORMAR O FAVORECIDO E ENVIAR O COMPROVANTE.</t>
        </is>
      </c>
      <c r="G3" s="11" t="inlineStr">
        <is>
          <t>Cliente</t>
        </is>
      </c>
    </row>
    <row r="4" ht="33" customHeight="1">
      <c r="A4" s="11" t="n">
        <v>3</v>
      </c>
      <c r="B4" s="24" t="n">
        <v>46162</v>
      </c>
      <c r="C4" s="11" t="inlineStr">
        <is>
          <t>324 - ADIANTAMENTOS DE CLIENTES</t>
        </is>
      </c>
      <c r="D4" s="25" t="n">
        <v>12000</v>
      </c>
      <c r="E4" s="11" t="inlineStr">
        <is>
          <t>RCBTO ANTECIPADO ALVORADA LOGISTICA LTDA - PROJETO MIGRACAO DE SERVIDORES</t>
        </is>
      </c>
      <c r="F4" s="11" t="inlineStr">
        <is>
          <t>RECEBIMENTO ANTECIPADO DE ALVORADA LOGÍSTICA LTDA. INFORMAR A PREVISÃO DE EMISSÃO DA NF DO PROJETO.</t>
        </is>
      </c>
      <c r="G4" s="11" t="inlineStr">
        <is>
          <t>Cliente</t>
        </is>
      </c>
    </row>
    <row r="5" ht="33" customHeight="1">
      <c r="A5" s="11" t="n">
        <v>4</v>
      </c>
      <c r="B5" s="24" t="n">
        <v>46185</v>
      </c>
      <c r="C5" s="11" t="inlineStr">
        <is>
          <t>92 - ADIANTAMENTOS A FORNECEDORES</t>
        </is>
      </c>
      <c r="D5" s="25" t="n">
        <v>8500</v>
      </c>
      <c r="E5" s="11" t="inlineStr">
        <is>
          <t>ADTO FORNECEDOR BYTEFORTE COMPONENTES LTDA PEDIDO 3321</t>
        </is>
      </c>
      <c r="F5" s="11" t="inlineStr">
        <is>
          <t>ADIANTAMENTO A BYTEFORTE COMPONENTES LTDA (PEDIDO 3321). ENVIAR A NF QUANDO O EQUIPAMENTO FOR ENTREGUE.</t>
        </is>
      </c>
      <c r="G5" s="11" t="inlineStr">
        <is>
          <t>Cliente</t>
        </is>
      </c>
    </row>
    <row r="6" ht="48" customHeight="1">
      <c r="A6" s="11" t="n">
        <v>5</v>
      </c>
      <c r="B6" s="24" t="n">
        <v>46153</v>
      </c>
      <c r="C6" s="11" t="inlineStr">
        <is>
          <t>304 - ISS A RECOLHER</t>
        </is>
      </c>
      <c r="D6" s="25" t="n">
        <v>312.45</v>
      </c>
      <c r="E6" s="11" t="inlineStr">
        <is>
          <t>PG ISS REF 04/2026</t>
        </is>
      </c>
      <c r="F6" s="11" t="inlineStr">
        <is>
          <t>GUIA DE ISS DE 04/2026 PAGA COM R$ 312,45 A MAIS QUE A APURAÇÃO. CONFERIR A APURAÇÃO DO ISS OU COMPENSAR NA PRÓXIMA GUIA.</t>
        </is>
      </c>
      <c r="G6" s="11" t="inlineStr">
        <is>
          <t>Escritório</t>
        </is>
      </c>
    </row>
    <row r="7" ht="33" customHeight="1">
      <c r="A7" s="11" t="n">
        <v>6</v>
      </c>
      <c r="B7" s="24" t="n">
        <v>46181</v>
      </c>
      <c r="C7" s="11" t="inlineStr">
        <is>
          <t>2003 - DELTA CABOS E CONECTORES LTDA</t>
        </is>
      </c>
      <c r="D7" s="25" t="n">
        <v>3270</v>
      </c>
      <c r="E7" s="11" t="inlineStr">
        <is>
          <t>PG NF 90806 DELTA CABOS E CONECTORES LTDA</t>
        </is>
      </c>
      <c r="F7" s="11" t="inlineStr">
        <is>
          <t>PAGAMENTO A DELTA CABOS E CONECTORES LTDA SEM A NF NA ESCRITA FISCAL. ESCRITURAR A NOTA (O CLIENTE JÁ ENVIOU).</t>
        </is>
      </c>
      <c r="G7" s="11" t="inlineStr">
        <is>
          <t>Escritório</t>
        </is>
      </c>
    </row>
    <row r="9" ht="20" customHeight="1">
      <c r="A9" s="5" t="inlineStr">
        <is>
          <t>LUCROS ACIMA DE R$ 50 MIL NO MÊS</t>
        </is>
      </c>
      <c r="B9" s="6" t="n"/>
      <c r="C9" s="6" t="n"/>
      <c r="D9" s="6" t="n"/>
      <c r="E9" s="6" t="n"/>
      <c r="F9" s="6" t="n"/>
      <c r="G9" s="6" t="n"/>
    </row>
    <row r="10" ht="30" customHeight="1">
      <c r="A10" s="26" t="inlineStr">
        <is>
          <t>Distribuição acima de R$ 50 mil no mês ao mesmo beneficiário: conferir a retenção de 10% de IRRF, ou se são lucros apurados até 2025 e deliberados até 31/12/2025. Todas as distribuições do período, por mês e beneficiário.</t>
        </is>
      </c>
    </row>
    <row r="11">
      <c r="A11" s="14" t="n"/>
      <c r="B11" s="14" t="inlineStr">
        <is>
          <t>Mês</t>
        </is>
      </c>
      <c r="C11" s="14" t="inlineStr">
        <is>
          <t>Beneficiário</t>
        </is>
      </c>
      <c r="D11" s="14" t="inlineStr">
        <is>
          <t>Valor no mês</t>
        </is>
      </c>
      <c r="E11" s="14" t="inlineStr">
        <is>
          <t>Conta</t>
        </is>
      </c>
      <c r="F11" s="14" t="inlineStr">
        <is>
          <t>Lançamentos</t>
        </is>
      </c>
      <c r="G11" s="14" t="inlineStr">
        <is>
          <t>Depende de</t>
        </is>
      </c>
    </row>
    <row r="12">
      <c r="A12" s="11" t="n"/>
      <c r="B12" s="11" t="inlineStr">
        <is>
          <t>04/2026</t>
        </is>
      </c>
      <c r="C12" s="11" t="inlineStr">
        <is>
          <t>MARINA CALVETTI DUARTE</t>
        </is>
      </c>
      <c r="D12" s="25" t="n">
        <v>15000</v>
      </c>
      <c r="E12" s="11" t="inlineStr">
        <is>
          <t>322 - LUCROS A PAGAR</t>
        </is>
      </c>
      <c r="F12" s="11" t="inlineStr">
        <is>
          <t>1 lançamento(s)</t>
        </is>
      </c>
      <c r="G12" s="11" t="n"/>
    </row>
    <row r="13">
      <c r="A13" s="11" t="n"/>
      <c r="B13" s="11" t="inlineStr">
        <is>
          <t>04/2026</t>
        </is>
      </c>
      <c r="C13" s="11" t="inlineStr">
        <is>
          <t>OTAVIO BRANDAO LESSA</t>
        </is>
      </c>
      <c r="D13" s="25" t="n">
        <v>15000</v>
      </c>
      <c r="E13" s="11" t="inlineStr">
        <is>
          <t>322 - LUCROS A PAGAR</t>
        </is>
      </c>
      <c r="F13" s="11" t="inlineStr">
        <is>
          <t>1 lançamento(s)</t>
        </is>
      </c>
      <c r="G13" s="11" t="n"/>
    </row>
    <row r="14">
      <c r="A14" s="11" t="n"/>
      <c r="B14" s="11" t="inlineStr">
        <is>
          <t>05/2026</t>
        </is>
      </c>
      <c r="C14" s="11" t="inlineStr">
        <is>
          <t>MARINA CALVETTI DUARTE</t>
        </is>
      </c>
      <c r="D14" s="25" t="n">
        <v>15000</v>
      </c>
      <c r="E14" s="11" t="inlineStr">
        <is>
          <t>322 - LUCROS A PAGAR</t>
        </is>
      </c>
      <c r="F14" s="11" t="inlineStr">
        <is>
          <t>1 lançamento(s)</t>
        </is>
      </c>
      <c r="G14" s="11" t="n"/>
    </row>
    <row r="15">
      <c r="A15" s="11" t="n"/>
      <c r="B15" s="11" t="inlineStr">
        <is>
          <t>05/2026</t>
        </is>
      </c>
      <c r="C15" s="11" t="inlineStr">
        <is>
          <t>OTAVIO BRANDAO LESSA</t>
        </is>
      </c>
      <c r="D15" s="25" t="n">
        <v>15000</v>
      </c>
      <c r="E15" s="11" t="inlineStr">
        <is>
          <t>322 - LUCROS A PAGAR</t>
        </is>
      </c>
      <c r="F15" s="11" t="inlineStr">
        <is>
          <t>1 lançamento(s)</t>
        </is>
      </c>
      <c r="G15" s="11" t="n"/>
    </row>
    <row r="16">
      <c r="A16" s="27" t="n"/>
      <c r="B16" s="27" t="inlineStr">
        <is>
          <t>06/2026</t>
        </is>
      </c>
      <c r="C16" s="27" t="inlineStr">
        <is>
          <t>MARINA CALVETTI DUARTE</t>
        </is>
      </c>
      <c r="D16" s="28" t="n">
        <v>52000</v>
      </c>
      <c r="E16" s="27" t="inlineStr">
        <is>
          <t>322 - LUCROS A PAGAR</t>
        </is>
      </c>
      <c r="F16" s="27" t="inlineStr">
        <is>
          <t>1 lançamento(s)</t>
        </is>
      </c>
      <c r="G16" s="27" t="inlineStr">
        <is>
          <t>Escritório</t>
        </is>
      </c>
    </row>
    <row r="17">
      <c r="A17" s="11" t="n"/>
      <c r="B17" s="11" t="inlineStr">
        <is>
          <t>06/2026</t>
        </is>
      </c>
      <c r="C17" s="11" t="inlineStr">
        <is>
          <t>OTAVIO BRANDAO LESSA</t>
        </is>
      </c>
      <c r="D17" s="25" t="n">
        <v>15000</v>
      </c>
      <c r="E17" s="11" t="inlineStr">
        <is>
          <t>322 - LUCROS A PAGAR</t>
        </is>
      </c>
      <c r="F17" s="11" t="inlineStr">
        <is>
          <t>1 lançamento(s)</t>
        </is>
      </c>
      <c r="G17" s="11" t="n"/>
    </row>
  </sheetData>
  <autoFilter ref="A1:G7"/>
  <mergeCells count="2">
    <mergeCell ref="A10:G10"/>
    <mergeCell ref="A9:G9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35"/>
  <sheetViews>
    <sheetView showGridLines="0"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62" customWidth="1" min="2" max="2"/>
    <col width="17" customWidth="1" min="3" max="3"/>
    <col width="55" customWidth="1" min="4" max="4"/>
  </cols>
  <sheetData>
    <row r="1" ht="20" customHeight="1">
      <c r="A1" s="5" t="inlineStr">
        <is>
          <t>Data</t>
        </is>
      </c>
      <c r="B1" s="5" t="inlineStr">
        <is>
          <t>Conta / descrição</t>
        </is>
      </c>
      <c r="C1" s="5" t="inlineStr">
        <is>
          <t>Valor</t>
        </is>
      </c>
      <c r="D1" s="5" t="inlineStr">
        <is>
          <t>Observação</t>
        </is>
      </c>
    </row>
    <row r="3" ht="24" customHeight="1">
      <c r="A3" s="6" t="n"/>
      <c r="B3" s="29" t="inlineStr">
        <is>
          <t>ATIVO</t>
        </is>
      </c>
      <c r="C3" s="30" t="n">
        <v>601828</v>
      </c>
      <c r="D3" s="6" t="n"/>
    </row>
    <row r="5" ht="20" customHeight="1">
      <c r="A5" s="31" t="n"/>
      <c r="B5" s="32" t="inlineStr">
        <is>
          <t>DISPONIVEL</t>
        </is>
      </c>
      <c r="C5" s="33" t="n">
        <v>360487.19</v>
      </c>
      <c r="D5" s="31" t="n"/>
    </row>
    <row r="6" ht="17" customHeight="1">
      <c r="A6" s="8" t="n"/>
      <c r="B6" s="34" t="inlineStr">
        <is>
          <t>5 - CAIXA GERAL</t>
        </is>
      </c>
      <c r="C6" s="35" t="n">
        <v>310.89</v>
      </c>
      <c r="D6" s="8" t="n"/>
    </row>
    <row r="7" ht="18" customHeight="1">
      <c r="A7" s="24" t="n">
        <v>46203</v>
      </c>
      <c r="B7" s="11" t="inlineStr">
        <is>
          <t>SALDO CFE. BALANCETE</t>
        </is>
      </c>
      <c r="C7" s="25" t="n">
        <v>310.89</v>
      </c>
      <c r="D7" s="11" t="n"/>
    </row>
    <row r="8" ht="17" customHeight="1">
      <c r="A8" s="8" t="n"/>
      <c r="B8" s="34" t="inlineStr">
        <is>
          <t>7 - BANCO ITAU AG 0472 CC 31208-6</t>
        </is>
      </c>
      <c r="C8" s="35" t="n">
        <v>101527.51</v>
      </c>
      <c r="D8" s="8" t="n"/>
    </row>
    <row r="9" ht="18" customHeight="1">
      <c r="A9" s="24" t="n">
        <v>46203</v>
      </c>
      <c r="B9" s="11" t="inlineStr">
        <is>
          <t>SALDO CFE. EXTRATO</t>
        </is>
      </c>
      <c r="C9" s="25" t="n">
        <v>101527.51</v>
      </c>
      <c r="D9" s="11" t="n"/>
    </row>
    <row r="10" ht="17" customHeight="1">
      <c r="A10" s="8" t="n"/>
      <c r="B10" s="34" t="inlineStr">
        <is>
          <t>8 - SICREDI AG 0815 CC 44071-2</t>
        </is>
      </c>
      <c r="C10" s="35" t="n">
        <v>118565.46</v>
      </c>
      <c r="D10" s="8" t="n"/>
    </row>
    <row r="11" ht="18" customHeight="1">
      <c r="A11" s="24" t="n">
        <v>46203</v>
      </c>
      <c r="B11" s="11" t="inlineStr">
        <is>
          <t>SALDO CFE. EXTRATO</t>
        </is>
      </c>
      <c r="C11" s="25" t="n">
        <v>118565.46</v>
      </c>
      <c r="D11" s="11" t="n"/>
    </row>
    <row r="12" ht="17" customHeight="1">
      <c r="A12" s="8" t="n"/>
      <c r="B12" s="34" t="inlineStr">
        <is>
          <t>10 - CDB ITAU AG 0472</t>
        </is>
      </c>
      <c r="C12" s="35" t="n">
        <v>140083.33</v>
      </c>
      <c r="D12" s="8" t="n"/>
    </row>
    <row r="13" ht="18" customHeight="1">
      <c r="A13" s="24" t="n">
        <v>46203</v>
      </c>
      <c r="B13" s="11" t="inlineStr">
        <is>
          <t>SALDO CFE. EXTRATO</t>
        </is>
      </c>
      <c r="C13" s="25" t="n">
        <v>140083.33</v>
      </c>
      <c r="D13" s="11" t="n"/>
    </row>
    <row r="15" ht="20" customHeight="1">
      <c r="A15" s="31" t="n"/>
      <c r="B15" s="32" t="inlineStr">
        <is>
          <t>CLIENTES</t>
        </is>
      </c>
      <c r="C15" s="33" t="n">
        <v>158856.41</v>
      </c>
      <c r="D15" s="31" t="n"/>
    </row>
    <row r="16" ht="17" customHeight="1">
      <c r="A16" s="8" t="n"/>
      <c r="B16" s="34" t="inlineStr">
        <is>
          <t>CLIENTES</t>
        </is>
      </c>
      <c r="C16" s="35" t="n">
        <v>158856.41</v>
      </c>
      <c r="D16" s="8" t="n"/>
    </row>
    <row r="17" ht="18" customHeight="1">
      <c r="A17" s="24" t="n">
        <v>46203</v>
      </c>
      <c r="B17" s="36" t="inlineStr">
        <is>
          <t>SALDO CFE. ABA 'CLIENTES'</t>
        </is>
      </c>
      <c r="C17" s="25" t="n">
        <v>158856.41</v>
      </c>
      <c r="D17" s="11" t="n"/>
    </row>
    <row r="19" ht="20" customHeight="1">
      <c r="A19" s="31" t="n"/>
      <c r="B19" s="32" t="inlineStr">
        <is>
          <t>OUTROS CREDITOS</t>
        </is>
      </c>
      <c r="C19" s="33" t="n">
        <v>34400</v>
      </c>
      <c r="D19" s="31" t="n"/>
    </row>
    <row r="20" ht="17" customHeight="1">
      <c r="A20" s="8" t="n"/>
      <c r="B20" s="34" t="inlineStr">
        <is>
          <t>92 - ADIANTAMENTOS A FORNECEDORES</t>
        </is>
      </c>
      <c r="C20" s="35" t="n">
        <v>8500</v>
      </c>
      <c r="D20" s="8" t="n"/>
    </row>
    <row r="21" ht="18" customHeight="1">
      <c r="A21" s="24" t="n">
        <v>46203</v>
      </c>
      <c r="B21" s="36" t="inlineStr">
        <is>
          <t>SALDO CFE. ABA '92 ADIANTAMENTOS'</t>
        </is>
      </c>
      <c r="C21" s="25" t="n">
        <v>8500</v>
      </c>
      <c r="D21" s="11" t="n"/>
    </row>
    <row r="22" ht="17" customHeight="1">
      <c r="A22" s="8" t="n"/>
      <c r="B22" s="34" t="inlineStr">
        <is>
          <t>96 - CREDITOS COM TERCEIROS</t>
        </is>
      </c>
      <c r="C22" s="35" t="n">
        <v>18400</v>
      </c>
      <c r="D22" s="8" t="n"/>
    </row>
    <row r="23" ht="63" customHeight="1">
      <c r="A23" s="24" t="n">
        <v>46022</v>
      </c>
      <c r="B23" s="11" t="inlineStr">
        <is>
          <t>SALDO EM 31/12/2025 CONF. RAZAO</t>
        </is>
      </c>
      <c r="C23" s="25" t="n">
        <v>18400</v>
      </c>
      <c r="D23" s="11" t="inlineStr">
        <is>
          <t>SALDO NAO COMPOSTO (HERDADO EM 31/12/2025) | PENDÊNCIA: SALDO QUE VEIO DO BALANÇO DE 31/12/2025 SEM COMPOSIÇÃO. ENVIAR O CONTRATO OU O DOCUMENTO QUE COMPROVE O CRÉDITO E COM QUEM ELE É.</t>
        </is>
      </c>
    </row>
    <row r="24" ht="17" customHeight="1">
      <c r="A24" s="8" t="n"/>
      <c r="B24" s="34" t="inlineStr">
        <is>
          <t>97 - VALORES A CLASSIFICAR</t>
        </is>
      </c>
      <c r="C24" s="35" t="n">
        <v>7500</v>
      </c>
      <c r="D24" s="8" t="n"/>
    </row>
    <row r="25" ht="48" customHeight="1">
      <c r="A25" s="24" t="n">
        <v>46099</v>
      </c>
      <c r="B25" s="11" t="inlineStr">
        <is>
          <t>VALOR A CLASSIFICAR</t>
        </is>
      </c>
      <c r="C25" s="25" t="n">
        <v>7500</v>
      </c>
      <c r="D25" s="11" t="inlineStr">
        <is>
          <t>SEM IDENTIFICACAO | PENDÊNCIA: SAÍDA DE R$ 7.500,00 DO ITAÚ EM 18/03/2026 SEM IDENTIFICAÇÃO. INFORMAR O FAVORECIDO E ENVIAR O COMPROVANTE.</t>
        </is>
      </c>
    </row>
    <row r="27" ht="20" customHeight="1">
      <c r="A27" s="31" t="n"/>
      <c r="B27" s="32" t="inlineStr">
        <is>
          <t>IMOBILIZADO</t>
        </is>
      </c>
      <c r="C27" s="33" t="n">
        <v>48084.4</v>
      </c>
      <c r="D27" s="31" t="n"/>
    </row>
    <row r="28" ht="17" customHeight="1">
      <c r="A28" s="8" t="n"/>
      <c r="B28" s="34" t="inlineStr">
        <is>
          <t>103 - COMPUTADORES E PERIFERICOS</t>
        </is>
      </c>
      <c r="C28" s="35" t="n">
        <v>64300</v>
      </c>
      <c r="D28" s="8" t="n"/>
    </row>
    <row r="29" ht="18" customHeight="1">
      <c r="A29" s="24" t="n">
        <v>46203</v>
      </c>
      <c r="B29" s="11" t="inlineStr">
        <is>
          <t>SALDO CFE. RELATÓRIO DOMÍNIO</t>
        </is>
      </c>
      <c r="C29" s="25" t="n">
        <v>64300</v>
      </c>
      <c r="D29" s="11" t="n"/>
    </row>
    <row r="30" ht="17" customHeight="1">
      <c r="A30" s="8" t="n"/>
      <c r="B30" s="34" t="inlineStr">
        <is>
          <t>104 - MOVEIS E UTENSILIOS</t>
        </is>
      </c>
      <c r="C30" s="35" t="n">
        <v>22900</v>
      </c>
      <c r="D30" s="8" t="n"/>
    </row>
    <row r="31" ht="18" customHeight="1">
      <c r="A31" s="24" t="n">
        <v>46203</v>
      </c>
      <c r="B31" s="11" t="inlineStr">
        <is>
          <t>SALDO CFE. RELATÓRIO DOMÍNIO</t>
        </is>
      </c>
      <c r="C31" s="25" t="n">
        <v>22900</v>
      </c>
      <c r="D31" s="11" t="n"/>
    </row>
    <row r="32" ht="17" customHeight="1">
      <c r="A32" s="8" t="n"/>
      <c r="B32" s="34" t="inlineStr">
        <is>
          <t>106 - (-) DEPRECIACAO ACUMULADA</t>
        </is>
      </c>
      <c r="C32" s="35" t="n">
        <v>-39115.6</v>
      </c>
      <c r="D32" s="8" t="n"/>
    </row>
    <row r="33" ht="18" customHeight="1">
      <c r="A33" s="24" t="n">
        <v>46203</v>
      </c>
      <c r="B33" s="11" t="inlineStr">
        <is>
          <t>SALDO CFE. RELATÓRIO DOMÍNIO</t>
        </is>
      </c>
      <c r="C33" s="25" t="n">
        <v>-39115.6</v>
      </c>
      <c r="D33" s="11" t="n"/>
    </row>
    <row r="35" ht="20" customHeight="1">
      <c r="A35" s="6" t="n"/>
      <c r="B35" s="37" t="inlineStr">
        <is>
          <t>TOTAL DO ATIVO</t>
        </is>
      </c>
      <c r="C35" s="38" t="n">
        <v>601828</v>
      </c>
      <c r="D35" s="6" t="n"/>
    </row>
  </sheetData>
  <hyperlinks>
    <hyperlink ref="B17" location="'CLIENTES'!A1"/>
    <hyperlink ref="B21" location="'92 ADIANTAMENTOS'!A1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66"/>
  <sheetViews>
    <sheetView showGridLines="0"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62" customWidth="1" min="2" max="2"/>
    <col width="17" customWidth="1" min="3" max="3"/>
    <col width="55" customWidth="1" min="4" max="4"/>
  </cols>
  <sheetData>
    <row r="1" ht="20" customHeight="1">
      <c r="A1" s="5" t="inlineStr">
        <is>
          <t>Data</t>
        </is>
      </c>
      <c r="B1" s="5" t="inlineStr">
        <is>
          <t>Conta / descrição</t>
        </is>
      </c>
      <c r="C1" s="5" t="inlineStr">
        <is>
          <t>Valor</t>
        </is>
      </c>
      <c r="D1" s="5" t="inlineStr">
        <is>
          <t>Observação</t>
        </is>
      </c>
    </row>
    <row r="3" ht="24" customHeight="1">
      <c r="A3" s="6" t="n"/>
      <c r="B3" s="29" t="inlineStr">
        <is>
          <t>PASSIVO</t>
        </is>
      </c>
      <c r="C3" s="30" t="n">
        <v>448492.32</v>
      </c>
      <c r="D3" s="6" t="n"/>
    </row>
    <row r="5" ht="20" customHeight="1">
      <c r="A5" s="31" t="n"/>
      <c r="B5" s="32" t="inlineStr">
        <is>
          <t>FORNECEDORES</t>
        </is>
      </c>
      <c r="C5" s="33" t="n">
        <v>39999.22</v>
      </c>
      <c r="D5" s="31" t="n"/>
    </row>
    <row r="6" ht="17" customHeight="1">
      <c r="A6" s="8" t="n"/>
      <c r="B6" s="34" t="inlineStr">
        <is>
          <t>FORNECEDORES</t>
        </is>
      </c>
      <c r="C6" s="35" t="n">
        <v>39999.22</v>
      </c>
      <c r="D6" s="8" t="n"/>
    </row>
    <row r="7" ht="18" customHeight="1">
      <c r="A7" s="24" t="n">
        <v>46203</v>
      </c>
      <c r="B7" s="36" t="inlineStr">
        <is>
          <t>SALDO CFE. ABA 'FORNECEDORES'</t>
        </is>
      </c>
      <c r="C7" s="25" t="n">
        <v>39999.22</v>
      </c>
      <c r="D7" s="11" t="n"/>
    </row>
    <row r="9" ht="20" customHeight="1">
      <c r="A9" s="31" t="n"/>
      <c r="B9" s="32" t="inlineStr">
        <is>
          <t>OBRIGACOES TRABALHISTAS</t>
        </is>
      </c>
      <c r="C9" s="33" t="n">
        <v>84461.34</v>
      </c>
      <c r="D9" s="31" t="n"/>
    </row>
    <row r="10" ht="17" customHeight="1">
      <c r="A10" s="8" t="n"/>
      <c r="B10" s="34" t="inlineStr">
        <is>
          <t>292 - SALARIOS A PAGAR</t>
        </is>
      </c>
      <c r="C10" s="35" t="n">
        <v>40484.93</v>
      </c>
      <c r="D10" s="8" t="n"/>
    </row>
    <row r="11" ht="18" customHeight="1">
      <c r="A11" s="24" t="n">
        <v>46203</v>
      </c>
      <c r="B11" s="11" t="inlineStr">
        <is>
          <t>SALARIOS A PAGAR - COMPETÊNCIA 06/2026</t>
        </is>
      </c>
      <c r="C11" s="25" t="n">
        <v>40484.93</v>
      </c>
      <c r="D11" s="11" t="n"/>
    </row>
    <row r="12" ht="17" customHeight="1">
      <c r="A12" s="8" t="n"/>
      <c r="B12" s="34" t="inlineStr">
        <is>
          <t>293 - PRO-LABORE A PAGAR</t>
        </is>
      </c>
      <c r="C12" s="35" t="n">
        <v>13915.58</v>
      </c>
      <c r="D12" s="8" t="n"/>
    </row>
    <row r="13" ht="18" customHeight="1">
      <c r="A13" s="24" t="n">
        <v>46203</v>
      </c>
      <c r="B13" s="11" t="inlineStr">
        <is>
          <t>PRO-LABORE A PAGAR - COMPETÊNCIA 06/2026</t>
        </is>
      </c>
      <c r="C13" s="25" t="n">
        <v>13915.58</v>
      </c>
      <c r="D13" s="11" t="n"/>
    </row>
    <row r="14" ht="17" customHeight="1">
      <c r="A14" s="8" t="n"/>
      <c r="B14" s="34" t="inlineStr">
        <is>
          <t>295 - INSS A RECOLHER</t>
        </is>
      </c>
      <c r="C14" s="35" t="n">
        <v>22614.59</v>
      </c>
      <c r="D14" s="8" t="n"/>
    </row>
    <row r="15" ht="18" customHeight="1">
      <c r="A15" s="24" t="n">
        <v>46203</v>
      </c>
      <c r="B15" s="11" t="inlineStr">
        <is>
          <t>INSS A RECOLHER - COMPETÊNCIA 06/2026</t>
        </is>
      </c>
      <c r="C15" s="25" t="n">
        <v>22614.59</v>
      </c>
      <c r="D15" s="11" t="n"/>
    </row>
    <row r="16" ht="17" customHeight="1">
      <c r="A16" s="8" t="n"/>
      <c r="B16" s="34" t="inlineStr">
        <is>
          <t>296 - FGTS A RECOLHER</t>
        </is>
      </c>
      <c r="C16" s="35" t="n">
        <v>3703.17</v>
      </c>
      <c r="D16" s="8" t="n"/>
    </row>
    <row r="17" ht="18" customHeight="1">
      <c r="A17" s="24" t="n">
        <v>46203</v>
      </c>
      <c r="B17" s="11" t="inlineStr">
        <is>
          <t>FGTS A RECOLHER - COMPETÊNCIA 06/2026</t>
        </is>
      </c>
      <c r="C17" s="25" t="n">
        <v>3703.17</v>
      </c>
      <c r="D17" s="11" t="n"/>
    </row>
    <row r="18" ht="17" customHeight="1">
      <c r="A18" s="8" t="n"/>
      <c r="B18" s="34" t="inlineStr">
        <is>
          <t>297 - IRRF S/ SALARIOS A RECOLHER</t>
        </is>
      </c>
      <c r="C18" s="35" t="n">
        <v>3743.07</v>
      </c>
      <c r="D18" s="8" t="n"/>
    </row>
    <row r="19" ht="18" customHeight="1">
      <c r="A19" s="24" t="n">
        <v>46203</v>
      </c>
      <c r="B19" s="11" t="inlineStr">
        <is>
          <t>IRRF S/ SALARIOS A RECOLHER - COMPETÊNCIA 06/2026</t>
        </is>
      </c>
      <c r="C19" s="25" t="n">
        <v>3743.07</v>
      </c>
      <c r="D19" s="11" t="n"/>
    </row>
    <row r="21" ht="20" customHeight="1">
      <c r="A21" s="31" t="n"/>
      <c r="B21" s="32" t="inlineStr">
        <is>
          <t>OBRIGACOES TRIBUTARIAS</t>
        </is>
      </c>
      <c r="C21" s="33" t="n">
        <v>64756.34</v>
      </c>
      <c r="D21" s="31" t="n"/>
    </row>
    <row r="22" ht="17" customHeight="1">
      <c r="A22" s="8" t="n"/>
      <c r="B22" s="34" t="inlineStr">
        <is>
          <t>302 - PIS A RECOLHER</t>
        </is>
      </c>
      <c r="C22" s="35" t="n">
        <v>1286.87</v>
      </c>
      <c r="D22" s="8" t="n"/>
    </row>
    <row r="23" ht="18" customHeight="1">
      <c r="A23" s="24" t="n">
        <v>46203</v>
      </c>
      <c r="B23" s="11" t="inlineStr">
        <is>
          <t>PIS A RECOLHER - COMPETÊNCIA 06/2026</t>
        </is>
      </c>
      <c r="C23" s="25" t="n">
        <v>1286.87</v>
      </c>
      <c r="D23" s="11" t="n"/>
    </row>
    <row r="24" ht="17" customHeight="1">
      <c r="A24" s="8" t="n"/>
      <c r="B24" s="34" t="inlineStr">
        <is>
          <t>303 - COFINS A RECOLHER</t>
        </is>
      </c>
      <c r="C24" s="35" t="n">
        <v>5939.4</v>
      </c>
      <c r="D24" s="8" t="n"/>
    </row>
    <row r="25" ht="18" customHeight="1">
      <c r="A25" s="24" t="n">
        <v>46203</v>
      </c>
      <c r="B25" s="11" t="inlineStr">
        <is>
          <t>COFINS A RECOLHER - COMPETÊNCIA 06/2026</t>
        </is>
      </c>
      <c r="C25" s="25" t="n">
        <v>5939.4</v>
      </c>
      <c r="D25" s="11" t="n"/>
    </row>
    <row r="26" ht="17" customHeight="1">
      <c r="A26" s="8" t="n"/>
      <c r="B26" s="34" t="inlineStr">
        <is>
          <t>304 - ISS A RECOLHER</t>
        </is>
      </c>
      <c r="C26" s="35" t="n">
        <v>3111.71</v>
      </c>
      <c r="D26" s="8" t="n"/>
    </row>
    <row r="27" ht="48" customHeight="1">
      <c r="A27" s="24" t="n">
        <v>46173</v>
      </c>
      <c r="B27" s="11" t="inlineStr">
        <is>
          <t>ISS A RECOLHER - COMPETÊNCIA 05/2026</t>
        </is>
      </c>
      <c r="C27" s="25" t="n">
        <v>-312.45</v>
      </c>
      <c r="D27" s="11" t="inlineStr">
        <is>
          <t>PENDÊNCIA: GUIA DE ISS DE 04/2026 PAGA COM R$ 312,45 A MAIS QUE A APURAÇÃO. CONFERIR A APURAÇÃO DO ISS OU COMPENSAR NA PRÓXIMA GUIA.</t>
        </is>
      </c>
    </row>
    <row r="28" ht="18" customHeight="1">
      <c r="A28" s="24" t="n">
        <v>46203</v>
      </c>
      <c r="B28" s="11" t="inlineStr">
        <is>
          <t>ISS A RECOLHER - COMPETÊNCIA 06/2026</t>
        </is>
      </c>
      <c r="C28" s="25" t="n">
        <v>3424.16</v>
      </c>
      <c r="D28" s="11" t="n"/>
    </row>
    <row r="29" ht="17" customHeight="1">
      <c r="A29" s="8" t="n"/>
      <c r="B29" s="34" t="inlineStr">
        <is>
          <t>305 - IRPJ A RECOLHER</t>
        </is>
      </c>
      <c r="C29" s="35" t="n">
        <v>37948.4</v>
      </c>
      <c r="D29" s="8" t="n"/>
    </row>
    <row r="30" ht="18" customHeight="1">
      <c r="A30" s="24" t="n">
        <v>46203</v>
      </c>
      <c r="B30" s="11" t="inlineStr">
        <is>
          <t>IRPJ 2º TRIMESTRE/2026 - LUCRO PRESUMIDO</t>
        </is>
      </c>
      <c r="C30" s="25" t="n">
        <v>38781.35</v>
      </c>
      <c r="D30" s="11" t="n"/>
    </row>
    <row r="31" ht="18" customHeight="1">
      <c r="A31" s="24" t="n">
        <v>46203</v>
      </c>
      <c r="B31" s="11" t="inlineStr">
        <is>
          <t>COMPENSACAO IRRF S/ APLICACAO NO IRPJ 2º TRIMESTRE/2026</t>
        </is>
      </c>
      <c r="C31" s="25" t="n">
        <v>-832.95</v>
      </c>
      <c r="D31" s="11" t="n"/>
    </row>
    <row r="32" ht="17" customHeight="1">
      <c r="A32" s="8" t="n"/>
      <c r="B32" s="34" t="inlineStr">
        <is>
          <t>306 - CSLL A RECOLHER</t>
        </is>
      </c>
      <c r="C32" s="35" t="n">
        <v>16469.96</v>
      </c>
      <c r="D32" s="8" t="n"/>
    </row>
    <row r="33" ht="18" customHeight="1">
      <c r="A33" s="24" t="n">
        <v>46203</v>
      </c>
      <c r="B33" s="11" t="inlineStr">
        <is>
          <t>CSLL 2º TRIMESTRE/2026 - LUCRO PRESUMIDO</t>
        </is>
      </c>
      <c r="C33" s="25" t="n">
        <v>16469.96</v>
      </c>
      <c r="D33" s="11" t="n"/>
    </row>
    <row r="35" ht="20" customHeight="1">
      <c r="A35" s="31" t="n"/>
      <c r="B35" s="32" t="inlineStr">
        <is>
          <t>EMPRESTIMOS E FINANCIAMENTOS</t>
        </is>
      </c>
      <c r="C35" s="33" t="n">
        <v>93391.96000000001</v>
      </c>
      <c r="D35" s="31" t="n"/>
    </row>
    <row r="36" ht="17" customHeight="1">
      <c r="A36" s="8" t="n"/>
      <c r="B36" s="34" t="inlineStr">
        <is>
          <t>312 - EMPRESTIMO ITAU CAPITAL DE GIRO</t>
        </is>
      </c>
      <c r="C36" s="35" t="n">
        <v>93391.96000000001</v>
      </c>
      <c r="D36" s="8" t="n"/>
    </row>
    <row r="37" ht="33" customHeight="1">
      <c r="A37" s="24" t="n">
        <v>45915</v>
      </c>
      <c r="B37" s="11" t="inlineStr">
        <is>
          <t>CONTRATO 7781204-3 ITAU CAPITAL DE GIRO - PARCELA 10/24 - VENC 15/07/2026</t>
        </is>
      </c>
      <c r="C37" s="25" t="n">
        <v>7221.58</v>
      </c>
      <c r="D37" s="11" t="n"/>
    </row>
    <row r="38" ht="33" customHeight="1">
      <c r="A38" s="24" t="n">
        <v>45915</v>
      </c>
      <c r="B38" s="11" t="inlineStr">
        <is>
          <t>CONTRATO 7781204-3 ITAU CAPITAL DE GIRO - PARCELA 11/24 - VENC 17/08/2026</t>
        </is>
      </c>
      <c r="C38" s="25" t="n">
        <v>7319.07</v>
      </c>
      <c r="D38" s="11" t="n"/>
    </row>
    <row r="39" ht="33" customHeight="1">
      <c r="A39" s="24" t="n">
        <v>45915</v>
      </c>
      <c r="B39" s="11" t="inlineStr">
        <is>
          <t>CONTRATO 7781204-3 ITAU CAPITAL DE GIRO - PARCELA 12/24 - VENC 15/09/2026</t>
        </is>
      </c>
      <c r="C39" s="25" t="n">
        <v>7417.88</v>
      </c>
      <c r="D39" s="11" t="n"/>
    </row>
    <row r="40" ht="33" customHeight="1">
      <c r="A40" s="24" t="n">
        <v>45915</v>
      </c>
      <c r="B40" s="11" t="inlineStr">
        <is>
          <t>CONTRATO 7781204-3 ITAU CAPITAL DE GIRO - PARCELA 13/24 - VENC 15/10/2026</t>
        </is>
      </c>
      <c r="C40" s="25" t="n">
        <v>7518.02</v>
      </c>
      <c r="D40" s="11" t="n"/>
    </row>
    <row r="41" ht="33" customHeight="1">
      <c r="A41" s="24" t="n">
        <v>45915</v>
      </c>
      <c r="B41" s="11" t="inlineStr">
        <is>
          <t>CONTRATO 7781204-3 ITAU CAPITAL DE GIRO - PARCELA 14/24 - VENC 16/11/2026</t>
        </is>
      </c>
      <c r="C41" s="25" t="n">
        <v>7619.52</v>
      </c>
      <c r="D41" s="11" t="n"/>
    </row>
    <row r="42" ht="33" customHeight="1">
      <c r="A42" s="24" t="n">
        <v>45915</v>
      </c>
      <c r="B42" s="11" t="inlineStr">
        <is>
          <t>CONTRATO 7781204-3 ITAU CAPITAL DE GIRO - PARCELA 15/24 - VENC 15/12/2026</t>
        </is>
      </c>
      <c r="C42" s="25" t="n">
        <v>7722.38</v>
      </c>
      <c r="D42" s="11" t="n"/>
    </row>
    <row r="43" ht="18" customHeight="1">
      <c r="A43" s="24" t="n">
        <v>46053</v>
      </c>
      <c r="B43" s="11" t="inlineStr">
        <is>
          <t>TRANSF. LP P/ CP PARCELA 16/24 CONTRATO 7781204-3</t>
        </is>
      </c>
      <c r="C43" s="25" t="n">
        <v>7826.63</v>
      </c>
      <c r="D43" s="11" t="n"/>
    </row>
    <row r="44" ht="18" customHeight="1">
      <c r="A44" s="24" t="n">
        <v>46081</v>
      </c>
      <c r="B44" s="11" t="inlineStr">
        <is>
          <t>TRANSF. LP P/ CP PARCELA 17/24 CONTRATO 7781204-3</t>
        </is>
      </c>
      <c r="C44" s="25" t="n">
        <v>7932.29</v>
      </c>
      <c r="D44" s="11" t="n"/>
    </row>
    <row r="45" ht="18" customHeight="1">
      <c r="A45" s="24" t="n">
        <v>46112</v>
      </c>
      <c r="B45" s="11" t="inlineStr">
        <is>
          <t>TRANSF. LP P/ CP PARCELA 18/24 CONTRATO 7781204-3</t>
        </is>
      </c>
      <c r="C45" s="25" t="n">
        <v>8039.38</v>
      </c>
      <c r="D45" s="11" t="n"/>
    </row>
    <row r="46" ht="18" customHeight="1">
      <c r="A46" s="24" t="n">
        <v>46142</v>
      </c>
      <c r="B46" s="11" t="inlineStr">
        <is>
          <t>TRANSF. LP P/ CP PARCELA 19/24 CONTRATO 7781204-3</t>
        </is>
      </c>
      <c r="C46" s="25" t="n">
        <v>8147.91</v>
      </c>
      <c r="D46" s="11" t="n"/>
    </row>
    <row r="47" ht="18" customHeight="1">
      <c r="A47" s="24" t="n">
        <v>46173</v>
      </c>
      <c r="B47" s="11" t="inlineStr">
        <is>
          <t>TRANSF. LP P/ CP PARCELA 20/24 CONTRATO 7781204-3</t>
        </is>
      </c>
      <c r="C47" s="25" t="n">
        <v>8257.91</v>
      </c>
      <c r="D47" s="11" t="n"/>
    </row>
    <row r="48" ht="18" customHeight="1">
      <c r="A48" s="24" t="n">
        <v>46203</v>
      </c>
      <c r="B48" s="11" t="inlineStr">
        <is>
          <t>TRANSF. LP P/ CP PARCELA 21/24 CONTRATO 7781204-3</t>
        </is>
      </c>
      <c r="C48" s="25" t="n">
        <v>8369.389999999999</v>
      </c>
      <c r="D48" s="11" t="n"/>
    </row>
    <row r="50" ht="20" customHeight="1">
      <c r="A50" s="31" t="n"/>
      <c r="B50" s="32" t="inlineStr">
        <is>
          <t>OUTRAS OBRIGACOES</t>
        </is>
      </c>
      <c r="C50" s="33" t="n">
        <v>12000</v>
      </c>
      <c r="D50" s="31" t="n"/>
    </row>
    <row r="51" ht="17" customHeight="1">
      <c r="A51" s="8" t="n"/>
      <c r="B51" s="34" t="inlineStr">
        <is>
          <t>324 - ADIANTAMENTOS DE CLIENTES</t>
        </is>
      </c>
      <c r="C51" s="35" t="n">
        <v>12000</v>
      </c>
      <c r="D51" s="8" t="n"/>
    </row>
    <row r="52" ht="48" customHeight="1">
      <c r="A52" s="24" t="n">
        <v>46162</v>
      </c>
      <c r="B52" s="11" t="inlineStr">
        <is>
          <t>RCBTO ANTECIPADO ALVORADA LOGISTICA LTDA - PROJETO MIGRACAO DE SERVIDORES</t>
        </is>
      </c>
      <c r="C52" s="25" t="n">
        <v>12000</v>
      </c>
      <c r="D52" s="11" t="inlineStr">
        <is>
          <t>PENDÊNCIA: RECEBIMENTO ANTECIPADO DE ALVORADA LOGÍSTICA LTDA. INFORMAR A PREVISÃO DE EMISSÃO DA NF DO PROJETO.</t>
        </is>
      </c>
    </row>
    <row r="54" ht="20" customHeight="1">
      <c r="A54" s="31" t="n"/>
      <c r="B54" s="32" t="inlineStr">
        <is>
          <t>EMPRESTIMOS E FINANCIAMENTOS LP</t>
        </is>
      </c>
      <c r="C54" s="33" t="n">
        <v>25792.24</v>
      </c>
      <c r="D54" s="31" t="n"/>
    </row>
    <row r="55" ht="17" customHeight="1">
      <c r="A55" s="8" t="n"/>
      <c r="B55" s="34" t="inlineStr">
        <is>
          <t>333 - EMPRESTIMO ITAU CAPITAL DE GIRO LP</t>
        </is>
      </c>
      <c r="C55" s="35" t="n">
        <v>25792.24</v>
      </c>
      <c r="D55" s="8" t="n"/>
    </row>
    <row r="56" ht="33" customHeight="1">
      <c r="A56" s="24" t="n">
        <v>45915</v>
      </c>
      <c r="B56" s="11" t="inlineStr">
        <is>
          <t>CONTRATO 7781204-3 ITAU CAPITAL DE GIRO - PARCELA 22/24 - VENC 15/07/2027</t>
        </is>
      </c>
      <c r="C56" s="25" t="n">
        <v>8482.370000000001</v>
      </c>
      <c r="D56" s="11" t="n"/>
    </row>
    <row r="57" ht="33" customHeight="1">
      <c r="A57" s="24" t="n">
        <v>45915</v>
      </c>
      <c r="B57" s="11" t="inlineStr">
        <is>
          <t>CONTRATO 7781204-3 ITAU CAPITAL DE GIRO - PARCELA 23/24 - VENC 16/08/2027</t>
        </is>
      </c>
      <c r="C57" s="25" t="n">
        <v>8596.889999999999</v>
      </c>
      <c r="D57" s="11" t="n"/>
    </row>
    <row r="58" ht="33" customHeight="1">
      <c r="A58" s="24" t="n">
        <v>45915</v>
      </c>
      <c r="B58" s="11" t="inlineStr">
        <is>
          <t>CONTRATO 7781204-3 ITAU CAPITAL DE GIRO - PARCELA 24/24 - VENC 15/09/2027</t>
        </is>
      </c>
      <c r="C58" s="25" t="n">
        <v>8712.98</v>
      </c>
      <c r="D58" s="11" t="n"/>
    </row>
    <row r="60" ht="20" customHeight="1">
      <c r="A60" s="31" t="n"/>
      <c r="B60" s="32" t="inlineStr">
        <is>
          <t>PATRIMÔNIO LÍQUIDO</t>
        </is>
      </c>
      <c r="C60" s="33" t="n">
        <v>128091.22</v>
      </c>
      <c r="D60" s="31" t="n"/>
    </row>
    <row r="61" ht="17" customHeight="1">
      <c r="A61" s="8" t="n"/>
      <c r="B61" s="34" t="inlineStr">
        <is>
          <t>343 - CAPITAL SUBSCRITO</t>
        </is>
      </c>
      <c r="C61" s="35" t="n">
        <v>100000</v>
      </c>
      <c r="D61" s="8" t="n"/>
    </row>
    <row r="62" ht="18" customHeight="1">
      <c r="A62" s="24" t="n">
        <v>46203</v>
      </c>
      <c r="B62" s="11" t="inlineStr">
        <is>
          <t>SALDO CFE. BALANCETE</t>
        </is>
      </c>
      <c r="C62" s="25" t="n">
        <v>100000</v>
      </c>
      <c r="D62" s="11" t="n"/>
    </row>
    <row r="63" ht="17" customHeight="1">
      <c r="A63" s="8" t="n"/>
      <c r="B63" s="34" t="inlineStr">
        <is>
          <t>346 - LUCROS ACUMULADOS</t>
        </is>
      </c>
      <c r="C63" s="35" t="n">
        <v>28091.22</v>
      </c>
      <c r="D63" s="8" t="n"/>
    </row>
    <row r="64" ht="18" customHeight="1">
      <c r="A64" s="24" t="n">
        <v>46203</v>
      </c>
      <c r="B64" s="11" t="inlineStr">
        <is>
          <t>SALDO CFE. BALANCETE</t>
        </is>
      </c>
      <c r="C64" s="25" t="n">
        <v>28091.22</v>
      </c>
      <c r="D64" s="11" t="n"/>
    </row>
    <row r="66" ht="20" customHeight="1">
      <c r="A66" s="6" t="n"/>
      <c r="B66" s="37" t="inlineStr">
        <is>
          <t>TOTAL DO PASSIVO</t>
        </is>
      </c>
      <c r="C66" s="38" t="n">
        <v>448492.32</v>
      </c>
      <c r="D66" s="6" t="n"/>
    </row>
  </sheetData>
  <hyperlinks>
    <hyperlink ref="B7" location="'FORNECEDORES'!A1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100"/>
  <sheetViews>
    <sheetView showGridLines="0"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.7" customWidth="1" min="1" max="1"/>
    <col width="7.9" customWidth="1" min="2" max="2"/>
    <col width="44" customWidth="1" min="3" max="3"/>
    <col width="13.3" customWidth="1" min="4" max="4"/>
    <col width="13.3" customWidth="1" min="5" max="5"/>
    <col width="13.9" customWidth="1" min="6" max="6"/>
    <col width="10.3" customWidth="1" min="7" max="7"/>
    <col width="53" customWidth="1" min="8" max="8"/>
    <col width="11.4" customWidth="1" min="9" max="9"/>
    <col width="11.4" customWidth="1" min="10" max="10"/>
    <col width="13" customWidth="1" min="11" max="11"/>
    <col width="40" customWidth="1" min="12" max="12"/>
    <col width="8" customWidth="1" min="13" max="13"/>
    <col width="16" customWidth="1" min="14" max="14"/>
  </cols>
  <sheetData>
    <row r="1" ht="20" customHeight="1">
      <c r="A1" s="39" t="inlineStr">
        <is>
          <t>DATA</t>
        </is>
      </c>
      <c r="B1" s="39" t="inlineStr">
        <is>
          <t>CONTA</t>
        </is>
      </c>
      <c r="C1" s="39" t="inlineStr">
        <is>
          <t>NOME</t>
        </is>
      </c>
      <c r="D1" s="39" t="inlineStr">
        <is>
          <t>DÉBITO</t>
        </is>
      </c>
      <c r="E1" s="39" t="inlineStr">
        <is>
          <t>CRÉDITO</t>
        </is>
      </c>
      <c r="F1" s="39" t="inlineStr">
        <is>
          <t>SALDO</t>
        </is>
      </c>
      <c r="G1" s="39" t="inlineStr">
        <is>
          <t>NF</t>
        </is>
      </c>
      <c r="H1" s="39" t="inlineStr">
        <is>
          <t>HISTÓRICO</t>
        </is>
      </c>
      <c r="I1" s="39" t="inlineStr">
        <is>
          <t>Nº LOTE</t>
        </is>
      </c>
      <c r="J1" s="39" t="inlineStr">
        <is>
          <t>CHECK NF</t>
        </is>
      </c>
      <c r="K1" s="39" t="inlineStr">
        <is>
          <t>CHECK SD</t>
        </is>
      </c>
      <c r="L1" s="39" t="inlineStr">
        <is>
          <t>OBS</t>
        </is>
      </c>
      <c r="M1" s="34" t="inlineStr">
        <is>
          <t>TOTAL</t>
        </is>
      </c>
      <c r="N1" s="35">
        <f>SUM(D:D)-SUM(E:E)</f>
        <v/>
      </c>
    </row>
    <row r="2" ht="16" customHeight="1">
      <c r="A2" s="40" t="n">
        <v>46199</v>
      </c>
      <c r="B2" s="41" t="n">
        <v>1001</v>
      </c>
      <c r="C2" s="41" t="inlineStr">
        <is>
          <t>ALVORADA LOGISTICA LTDA</t>
        </is>
      </c>
      <c r="D2" s="42" t="n">
        <v>409.36</v>
      </c>
      <c r="E2" s="42" t="n">
        <v>0</v>
      </c>
      <c r="F2" s="42">
        <f>D2-E2</f>
        <v/>
      </c>
      <c r="G2" s="43" t="n">
        <v>2965</v>
      </c>
      <c r="H2" s="41" t="inlineStr">
        <is>
          <t>SERVICOS PRESTADOS CFE. NOTA FISCAL 2965 DE ALVORADA LOGISTICA LTDA</t>
        </is>
      </c>
      <c r="I2" s="41" t="n">
        <v>103084</v>
      </c>
      <c r="J2" s="42">
        <f>SUMIFS($F:$F,$G:$G,$G2,$B:$B,$B2)</f>
        <v/>
      </c>
      <c r="K2" s="44">
        <f>SUMIFS($F:$F,$B:$B,$B2)</f>
        <v/>
      </c>
      <c r="L2" s="45" t="n"/>
    </row>
    <row r="3" ht="16" customHeight="1">
      <c r="A3" s="40" t="n">
        <v>46198</v>
      </c>
      <c r="B3" s="41" t="n">
        <v>1024</v>
      </c>
      <c r="C3" s="41" t="inlineStr">
        <is>
          <t>AUTO PECAS CAMINHO LIVRE LTDA</t>
        </is>
      </c>
      <c r="D3" s="42" t="n">
        <v>489.13</v>
      </c>
      <c r="E3" s="42" t="n">
        <v>0</v>
      </c>
      <c r="F3" s="42">
        <f>D3-E3</f>
        <v/>
      </c>
      <c r="G3" s="43" t="n">
        <v>1027</v>
      </c>
      <c r="H3" s="41" t="inlineStr">
        <is>
          <t>VENDA DE MERCADORIAS CFE. NOTA FISCAL 1027 DE AUTO PECAS CAMINHO LIVRE LTDA</t>
        </is>
      </c>
      <c r="I3" s="41" t="n">
        <v>103066</v>
      </c>
      <c r="J3" s="42">
        <f>SUMIFS($F:$F,$G:$G,$G3,$B:$B,$B3)</f>
        <v/>
      </c>
      <c r="K3" s="44">
        <f>SUMIFS($F:$F,$B:$B,$B3)</f>
        <v/>
      </c>
      <c r="L3" s="45" t="n"/>
    </row>
    <row r="4" ht="16" customHeight="1">
      <c r="A4" s="40" t="n">
        <v>46190</v>
      </c>
      <c r="B4" s="41" t="n">
        <v>1024</v>
      </c>
      <c r="C4" s="41" t="inlineStr">
        <is>
          <t>AUTO PECAS CAMINHO LIVRE LTDA</t>
        </is>
      </c>
      <c r="D4" s="42" t="n">
        <v>2308.8</v>
      </c>
      <c r="E4" s="42" t="n">
        <v>0</v>
      </c>
      <c r="F4" s="42">
        <f>D4-E4</f>
        <v/>
      </c>
      <c r="G4" s="43" t="n">
        <v>1030</v>
      </c>
      <c r="H4" s="41" t="inlineStr">
        <is>
          <t>VENDA DE MERCADORIAS CFE. NOTA FISCAL 1030 DE AUTO PECAS CAMINHO LIVRE LTDA</t>
        </is>
      </c>
      <c r="I4" s="41" t="n">
        <v>102977</v>
      </c>
      <c r="J4" s="42">
        <f>SUMIFS($F:$F,$G:$G,$G4,$B:$B,$B4)</f>
        <v/>
      </c>
      <c r="K4" s="44">
        <f>SUMIFS($F:$F,$B:$B,$B4)</f>
        <v/>
      </c>
      <c r="L4" s="45" t="n"/>
    </row>
    <row r="5" ht="16" customHeight="1">
      <c r="A5" s="40" t="n">
        <v>46183</v>
      </c>
      <c r="B5" s="41" t="n">
        <v>1024</v>
      </c>
      <c r="C5" s="41" t="inlineStr">
        <is>
          <t>AUTO PECAS CAMINHO LIVRE LTDA</t>
        </is>
      </c>
      <c r="D5" s="42" t="n">
        <v>3466.31</v>
      </c>
      <c r="E5" s="42" t="n">
        <v>0</v>
      </c>
      <c r="F5" s="42">
        <f>D5-E5</f>
        <v/>
      </c>
      <c r="G5" s="43" t="n">
        <v>2903</v>
      </c>
      <c r="H5" s="41" t="inlineStr">
        <is>
          <t>SERVICOS PRESTADOS CFE. NOTA FISCAL 2903 DE AUTO PECAS CAMINHO LIVRE LTDA</t>
        </is>
      </c>
      <c r="I5" s="41" t="n">
        <v>102899</v>
      </c>
      <c r="J5" s="42">
        <f>SUMIFS($F:$F,$G:$G,$G5,$B:$B,$B5)</f>
        <v/>
      </c>
      <c r="K5" s="44">
        <f>SUMIFS($F:$F,$B:$B,$B5)</f>
        <v/>
      </c>
      <c r="L5" s="45" t="n"/>
    </row>
    <row r="6" ht="16" customHeight="1">
      <c r="A6" s="40" t="n">
        <v>46191</v>
      </c>
      <c r="B6" s="41" t="n">
        <v>1024</v>
      </c>
      <c r="C6" s="41" t="inlineStr">
        <is>
          <t>AUTO PECAS CAMINHO LIVRE LTDA</t>
        </is>
      </c>
      <c r="D6" s="42" t="n">
        <v>438.16</v>
      </c>
      <c r="E6" s="42" t="n">
        <v>0</v>
      </c>
      <c r="F6" s="42">
        <f>D6-E6</f>
        <v/>
      </c>
      <c r="G6" s="43" t="n">
        <v>2907</v>
      </c>
      <c r="H6" s="41" t="inlineStr">
        <is>
          <t>SERVICOS PRESTADOS CFE. NOTA FISCAL 2907 DE AUTO PECAS CAMINHO LIVRE LTDA</t>
        </is>
      </c>
      <c r="I6" s="41" t="n">
        <v>102984</v>
      </c>
      <c r="J6" s="42">
        <f>SUMIFS($F:$F,$G:$G,$G6,$B:$B,$B6)</f>
        <v/>
      </c>
      <c r="K6" s="44">
        <f>SUMIFS($F:$F,$B:$B,$B6)</f>
        <v/>
      </c>
      <c r="L6" s="45" t="n"/>
    </row>
    <row r="7" ht="16" customHeight="1">
      <c r="A7" s="40" t="n">
        <v>46198</v>
      </c>
      <c r="B7" s="41" t="n">
        <v>1024</v>
      </c>
      <c r="C7" s="41" t="inlineStr">
        <is>
          <t>AUTO PECAS CAMINHO LIVRE LTDA</t>
        </is>
      </c>
      <c r="D7" s="42" t="n">
        <v>2095.86</v>
      </c>
      <c r="E7" s="42" t="n">
        <v>0</v>
      </c>
      <c r="F7" s="42">
        <f>D7-E7</f>
        <v/>
      </c>
      <c r="G7" s="43" t="n">
        <v>2918</v>
      </c>
      <c r="H7" s="41" t="inlineStr">
        <is>
          <t>SERVICOS PRESTADOS CFE. NOTA FISCAL 2918 DE AUTO PECAS CAMINHO LIVRE LTDA</t>
        </is>
      </c>
      <c r="I7" s="41" t="n">
        <v>103060</v>
      </c>
      <c r="J7" s="42">
        <f>SUMIFS($F:$F,$G:$G,$G7,$B:$B,$B7)</f>
        <v/>
      </c>
      <c r="K7" s="44">
        <f>SUMIFS($F:$F,$B:$B,$B7)</f>
        <v/>
      </c>
      <c r="L7" s="45" t="n"/>
    </row>
    <row r="8" ht="16" customHeight="1">
      <c r="A8" s="40" t="n">
        <v>46199</v>
      </c>
      <c r="B8" s="41" t="n">
        <v>1024</v>
      </c>
      <c r="C8" s="41" t="inlineStr">
        <is>
          <t>AUTO PECAS CAMINHO LIVRE LTDA</t>
        </is>
      </c>
      <c r="D8" s="42" t="n">
        <v>1672.83</v>
      </c>
      <c r="E8" s="42" t="n">
        <v>0</v>
      </c>
      <c r="F8" s="42">
        <f>D8-E8</f>
        <v/>
      </c>
      <c r="G8" s="43" t="n">
        <v>2937</v>
      </c>
      <c r="H8" s="41" t="inlineStr">
        <is>
          <t>SERVICOS PRESTADOS CFE. NOTA FISCAL 2937 DE AUTO PECAS CAMINHO LIVRE LTDA</t>
        </is>
      </c>
      <c r="I8" s="41" t="n">
        <v>103082</v>
      </c>
      <c r="J8" s="42">
        <f>SUMIFS($F:$F,$G:$G,$G8,$B:$B,$B8)</f>
        <v/>
      </c>
      <c r="K8" s="44">
        <f>SUMIFS($F:$F,$B:$B,$B8)</f>
        <v/>
      </c>
      <c r="L8" s="45" t="n"/>
    </row>
    <row r="9" ht="16" customHeight="1">
      <c r="A9" s="40" t="n">
        <v>46176</v>
      </c>
      <c r="B9" s="41" t="n">
        <v>1024</v>
      </c>
      <c r="C9" s="41" t="inlineStr">
        <is>
          <t>AUTO PECAS CAMINHO LIVRE LTDA</t>
        </is>
      </c>
      <c r="D9" s="42" t="n">
        <v>1330.88</v>
      </c>
      <c r="E9" s="42" t="n">
        <v>0</v>
      </c>
      <c r="F9" s="42">
        <f>D9-E9</f>
        <v/>
      </c>
      <c r="G9" s="43" t="n">
        <v>2957</v>
      </c>
      <c r="H9" s="41" t="inlineStr">
        <is>
          <t>SERVICOS PRESTADOS CFE. NOTA FISCAL 2957 DE AUTO PECAS CAMINHO LIVRE LTDA</t>
        </is>
      </c>
      <c r="I9" s="41" t="n">
        <v>102800</v>
      </c>
      <c r="J9" s="42">
        <f>SUMIFS($F:$F,$G:$G,$G9,$B:$B,$B9)</f>
        <v/>
      </c>
      <c r="K9" s="44">
        <f>SUMIFS($F:$F,$B:$B,$B9)</f>
        <v/>
      </c>
      <c r="L9" s="45" t="n"/>
    </row>
    <row r="10" ht="16" customHeight="1">
      <c r="A10" s="40" t="n">
        <v>46185</v>
      </c>
      <c r="B10" s="41" t="n">
        <v>1024</v>
      </c>
      <c r="C10" s="41" t="inlineStr">
        <is>
          <t>AUTO PECAS CAMINHO LIVRE LTDA</t>
        </is>
      </c>
      <c r="D10" s="42" t="n">
        <v>809.76</v>
      </c>
      <c r="E10" s="42" t="n">
        <v>0</v>
      </c>
      <c r="F10" s="42">
        <f>D10-E10</f>
        <v/>
      </c>
      <c r="G10" s="43" t="n">
        <v>2967</v>
      </c>
      <c r="H10" s="41" t="inlineStr">
        <is>
          <t>SERVICOS PRESTADOS CFE. NOTA FISCAL 2967 DE AUTO PECAS CAMINHO LIVRE LTDA</t>
        </is>
      </c>
      <c r="I10" s="41" t="n">
        <v>102930</v>
      </c>
      <c r="J10" s="42">
        <f>SUMIFS($F:$F,$G:$G,$G10,$B:$B,$B10)</f>
        <v/>
      </c>
      <c r="K10" s="44">
        <f>SUMIFS($F:$F,$B:$B,$B10)</f>
        <v/>
      </c>
      <c r="L10" s="45" t="n"/>
    </row>
    <row r="11" ht="16" customHeight="1">
      <c r="A11" s="40" t="n">
        <v>46192</v>
      </c>
      <c r="B11" s="41" t="n">
        <v>1024</v>
      </c>
      <c r="C11" s="41" t="inlineStr">
        <is>
          <t>AUTO PECAS CAMINHO LIVRE LTDA</t>
        </is>
      </c>
      <c r="D11" s="42" t="n">
        <v>4300.01</v>
      </c>
      <c r="E11" s="42" t="n">
        <v>0</v>
      </c>
      <c r="F11" s="42">
        <f>D11-E11</f>
        <v/>
      </c>
      <c r="G11" s="43" t="n">
        <v>2975</v>
      </c>
      <c r="H11" s="41" t="inlineStr">
        <is>
          <t>SERVICOS PRESTADOS CFE. NOTA FISCAL 2975 DE AUTO PECAS CAMINHO LIVRE LTDA</t>
        </is>
      </c>
      <c r="I11" s="41" t="n">
        <v>102994</v>
      </c>
      <c r="J11" s="42">
        <f>SUMIFS($F:$F,$G:$G,$G11,$B:$B,$B11)</f>
        <v/>
      </c>
      <c r="K11" s="44">
        <f>SUMIFS($F:$F,$B:$B,$B11)</f>
        <v/>
      </c>
      <c r="L11" s="45" t="n"/>
    </row>
    <row r="12" ht="16" customHeight="1">
      <c r="A12" s="40" t="n">
        <v>46181</v>
      </c>
      <c r="B12" s="41" t="n">
        <v>1002</v>
      </c>
      <c r="C12" s="41" t="inlineStr">
        <is>
          <t>BENTO E RUAS ADVOGADOS</t>
        </is>
      </c>
      <c r="D12" s="42" t="n">
        <v>1091.28</v>
      </c>
      <c r="E12" s="42" t="n">
        <v>0</v>
      </c>
      <c r="F12" s="42">
        <f>D12-E12</f>
        <v/>
      </c>
      <c r="G12" s="43" t="n">
        <v>2985</v>
      </c>
      <c r="H12" s="41" t="inlineStr">
        <is>
          <t>SERVICOS PRESTADOS CFE. NOTA FISCAL 2985 DE BENTO E RUAS ADVOGADOS</t>
        </is>
      </c>
      <c r="I12" s="41" t="n">
        <v>102861</v>
      </c>
      <c r="J12" s="42">
        <f>SUMIFS($F:$F,$G:$G,$G12,$B:$B,$B12)</f>
        <v/>
      </c>
      <c r="K12" s="44">
        <f>SUMIFS($F:$F,$B:$B,$B12)</f>
        <v/>
      </c>
      <c r="L12" s="45" t="n"/>
    </row>
    <row r="13" ht="16" customHeight="1">
      <c r="A13" s="40" t="n">
        <v>46191</v>
      </c>
      <c r="B13" s="41" t="n">
        <v>1002</v>
      </c>
      <c r="C13" s="41" t="inlineStr">
        <is>
          <t>BENTO E RUAS ADVOGADOS</t>
        </is>
      </c>
      <c r="D13" s="42" t="n">
        <v>1398.74</v>
      </c>
      <c r="E13" s="42" t="n">
        <v>0</v>
      </c>
      <c r="F13" s="42">
        <f>D13-E13</f>
        <v/>
      </c>
      <c r="G13" s="43" t="n">
        <v>2990</v>
      </c>
      <c r="H13" s="41" t="inlineStr">
        <is>
          <t>SERVICOS PRESTADOS CFE. NOTA FISCAL 2990 DE BENTO E RUAS ADVOGADOS</t>
        </is>
      </c>
      <c r="I13" s="41" t="n">
        <v>102986</v>
      </c>
      <c r="J13" s="42">
        <f>SUMIFS($F:$F,$G:$G,$G13,$B:$B,$B13)</f>
        <v/>
      </c>
      <c r="K13" s="44">
        <f>SUMIFS($F:$F,$B:$B,$B13)</f>
        <v/>
      </c>
      <c r="L13" s="45" t="n"/>
    </row>
    <row r="14" ht="16" customHeight="1">
      <c r="A14" s="40" t="n">
        <v>46162</v>
      </c>
      <c r="B14" s="41" t="n">
        <v>1025</v>
      </c>
      <c r="C14" s="41" t="inlineStr">
        <is>
          <t>CENTRO MEDICO BOA FORMA LTDA</t>
        </is>
      </c>
      <c r="D14" s="42" t="n">
        <v>1202.89</v>
      </c>
      <c r="E14" s="42" t="n">
        <v>0</v>
      </c>
      <c r="F14" s="42">
        <f>D14-E14</f>
        <v/>
      </c>
      <c r="G14" s="43" t="n">
        <v>2808</v>
      </c>
      <c r="H14" s="41" t="inlineStr">
        <is>
          <t>SERVICOS PRESTADOS CFE. NOTA FISCAL 2808 DE CENTRO MEDICO BOA FORMA LTDA</t>
        </is>
      </c>
      <c r="I14" s="41" t="n">
        <v>102631</v>
      </c>
      <c r="J14" s="42">
        <f>SUMIFS($F:$F,$G:$G,$G14,$B:$B,$B14)</f>
        <v/>
      </c>
      <c r="K14" s="44">
        <f>SUMIFS($F:$F,$B:$B,$B14)</f>
        <v/>
      </c>
      <c r="L14" s="45" t="n"/>
    </row>
    <row r="15" ht="16" customHeight="1">
      <c r="A15" s="40" t="n">
        <v>46197</v>
      </c>
      <c r="B15" s="41" t="n">
        <v>1003</v>
      </c>
      <c r="C15" s="41" t="inlineStr">
        <is>
          <t>CLINICA VALE VERDE LTDA</t>
        </is>
      </c>
      <c r="D15" s="42" t="n">
        <v>4050.38</v>
      </c>
      <c r="E15" s="42" t="n">
        <v>0</v>
      </c>
      <c r="F15" s="42">
        <f>D15-E15</f>
        <v/>
      </c>
      <c r="G15" s="43" t="n">
        <v>2910</v>
      </c>
      <c r="H15" s="41" t="inlineStr">
        <is>
          <t>SERVICOS PRESTADOS CFE. NOTA FISCAL 2910 DE CLINICA VALE VERDE LTDA</t>
        </is>
      </c>
      <c r="I15" s="41" t="n">
        <v>103042</v>
      </c>
      <c r="J15" s="42">
        <f>SUMIFS($F:$F,$G:$G,$G15,$B:$B,$B15)</f>
        <v/>
      </c>
      <c r="K15" s="44">
        <f>SUMIFS($F:$F,$B:$B,$B15)</f>
        <v/>
      </c>
      <c r="L15" s="45" t="n"/>
    </row>
    <row r="16" ht="16" customHeight="1">
      <c r="A16" s="40" t="n">
        <v>46203</v>
      </c>
      <c r="B16" s="41" t="n">
        <v>1003</v>
      </c>
      <c r="C16" s="41" t="inlineStr">
        <is>
          <t>CLINICA VALE VERDE LTDA</t>
        </is>
      </c>
      <c r="D16" s="42" t="n">
        <v>1053.05</v>
      </c>
      <c r="E16" s="42" t="n">
        <v>0</v>
      </c>
      <c r="F16" s="42">
        <f>D16-E16</f>
        <v/>
      </c>
      <c r="G16" s="43" t="n">
        <v>2916</v>
      </c>
      <c r="H16" s="41" t="inlineStr">
        <is>
          <t>SERVICOS PRESTADOS CFE. NOTA FISCAL 2916 DE CLINICA VALE VERDE LTDA</t>
        </is>
      </c>
      <c r="I16" s="41" t="n">
        <v>103114</v>
      </c>
      <c r="J16" s="42">
        <f>SUMIFS($F:$F,$G:$G,$G16,$B:$B,$B16)</f>
        <v/>
      </c>
      <c r="K16" s="44">
        <f>SUMIFS($F:$F,$B:$B,$B16)</f>
        <v/>
      </c>
      <c r="L16" s="45" t="n"/>
    </row>
    <row r="17" ht="16" customHeight="1">
      <c r="A17" s="40" t="n">
        <v>46195</v>
      </c>
      <c r="B17" s="41" t="n">
        <v>1003</v>
      </c>
      <c r="C17" s="41" t="inlineStr">
        <is>
          <t>CLINICA VALE VERDE LTDA</t>
        </is>
      </c>
      <c r="D17" s="42" t="n">
        <v>593.98</v>
      </c>
      <c r="E17" s="42" t="n">
        <v>0</v>
      </c>
      <c r="F17" s="42">
        <f>D17-E17</f>
        <v/>
      </c>
      <c r="G17" s="43" t="n">
        <v>2919</v>
      </c>
      <c r="H17" s="41" t="inlineStr">
        <is>
          <t>SERVICOS PRESTADOS CFE. NOTA FISCAL 2919 DE CLINICA VALE VERDE LTDA</t>
        </is>
      </c>
      <c r="I17" s="41" t="n">
        <v>103009</v>
      </c>
      <c r="J17" s="42">
        <f>SUMIFS($F:$F,$G:$G,$G17,$B:$B,$B17)</f>
        <v/>
      </c>
      <c r="K17" s="44">
        <f>SUMIFS($F:$F,$B:$B,$B17)</f>
        <v/>
      </c>
      <c r="L17" s="45" t="n"/>
    </row>
    <row r="18" ht="16" customHeight="1">
      <c r="A18" s="40" t="n">
        <v>46196</v>
      </c>
      <c r="B18" s="41" t="n">
        <v>1003</v>
      </c>
      <c r="C18" s="41" t="inlineStr">
        <is>
          <t>CLINICA VALE VERDE LTDA</t>
        </is>
      </c>
      <c r="D18" s="42" t="n">
        <v>1253.77</v>
      </c>
      <c r="E18" s="42" t="n">
        <v>0</v>
      </c>
      <c r="F18" s="42">
        <f>D18-E18</f>
        <v/>
      </c>
      <c r="G18" s="43" t="n">
        <v>2945</v>
      </c>
      <c r="H18" s="41" t="inlineStr">
        <is>
          <t>SERVICOS PRESTADOS CFE. NOTA FISCAL 2945 DE CLINICA VALE VERDE LTDA</t>
        </is>
      </c>
      <c r="I18" s="41" t="n">
        <v>103030</v>
      </c>
      <c r="J18" s="42">
        <f>SUMIFS($F:$F,$G:$G,$G18,$B:$B,$B18)</f>
        <v/>
      </c>
      <c r="K18" s="44">
        <f>SUMIFS($F:$F,$B:$B,$B18)</f>
        <v/>
      </c>
      <c r="L18" s="45" t="n"/>
    </row>
    <row r="19" ht="16" customHeight="1">
      <c r="A19" s="40" t="n">
        <v>46190</v>
      </c>
      <c r="B19" s="41" t="n">
        <v>1003</v>
      </c>
      <c r="C19" s="41" t="inlineStr">
        <is>
          <t>CLINICA VALE VERDE LTDA</t>
        </is>
      </c>
      <c r="D19" s="42" t="n">
        <v>1441.49</v>
      </c>
      <c r="E19" s="42" t="n">
        <v>0</v>
      </c>
      <c r="F19" s="42">
        <f>D19-E19</f>
        <v/>
      </c>
      <c r="G19" s="43" t="n">
        <v>2956</v>
      </c>
      <c r="H19" s="41" t="inlineStr">
        <is>
          <t>SERVICOS PRESTADOS CFE. NOTA FISCAL 2956 DE CLINICA VALE VERDE LTDA</t>
        </is>
      </c>
      <c r="I19" s="41" t="n">
        <v>102976</v>
      </c>
      <c r="J19" s="42">
        <f>SUMIFS($F:$F,$G:$G,$G19,$B:$B,$B19)</f>
        <v/>
      </c>
      <c r="K19" s="44">
        <f>SUMIFS($F:$F,$B:$B,$B19)</f>
        <v/>
      </c>
      <c r="L19" s="45" t="n"/>
    </row>
    <row r="20" ht="16" customHeight="1">
      <c r="A20" s="40" t="n">
        <v>46198</v>
      </c>
      <c r="B20" s="41" t="n">
        <v>1003</v>
      </c>
      <c r="C20" s="41" t="inlineStr">
        <is>
          <t>CLINICA VALE VERDE LTDA</t>
        </is>
      </c>
      <c r="D20" s="42" t="n">
        <v>608.77</v>
      </c>
      <c r="E20" s="42" t="n">
        <v>0</v>
      </c>
      <c r="F20" s="42">
        <f>D20-E20</f>
        <v/>
      </c>
      <c r="G20" s="43" t="n">
        <v>2969</v>
      </c>
      <c r="H20" s="41" t="inlineStr">
        <is>
          <t>SERVICOS PRESTADOS CFE. NOTA FISCAL 2969 DE CLINICA VALE VERDE LTDA</t>
        </is>
      </c>
      <c r="I20" s="41" t="n">
        <v>103063</v>
      </c>
      <c r="J20" s="42">
        <f>SUMIFS($F:$F,$G:$G,$G20,$B:$B,$B20)</f>
        <v/>
      </c>
      <c r="K20" s="44">
        <f>SUMIFS($F:$F,$B:$B,$B20)</f>
        <v/>
      </c>
      <c r="L20" s="45" t="n"/>
    </row>
    <row r="21" ht="16" customHeight="1">
      <c r="A21" s="40" t="n">
        <v>46199</v>
      </c>
      <c r="B21" s="41" t="n">
        <v>1003</v>
      </c>
      <c r="C21" s="41" t="inlineStr">
        <is>
          <t>CLINICA VALE VERDE LTDA</t>
        </is>
      </c>
      <c r="D21" s="42" t="n">
        <v>1449.48</v>
      </c>
      <c r="E21" s="42" t="n">
        <v>0</v>
      </c>
      <c r="F21" s="42">
        <f>D21-E21</f>
        <v/>
      </c>
      <c r="G21" s="43" t="n">
        <v>2978</v>
      </c>
      <c r="H21" s="41" t="inlineStr">
        <is>
          <t>SERVICOS PRESTADOS CFE. NOTA FISCAL 2978 DE CLINICA VALE VERDE LTDA</t>
        </is>
      </c>
      <c r="I21" s="41" t="n">
        <v>103085</v>
      </c>
      <c r="J21" s="42">
        <f>SUMIFS($F:$F,$G:$G,$G21,$B:$B,$B21)</f>
        <v/>
      </c>
      <c r="K21" s="44">
        <f>SUMIFS($F:$F,$B:$B,$B21)</f>
        <v/>
      </c>
      <c r="L21" s="45" t="n"/>
    </row>
    <row r="22" ht="16" customHeight="1">
      <c r="A22" s="40" t="n">
        <v>46195</v>
      </c>
      <c r="B22" s="41" t="n">
        <v>1003</v>
      </c>
      <c r="C22" s="41" t="inlineStr">
        <is>
          <t>CLINICA VALE VERDE LTDA</t>
        </is>
      </c>
      <c r="D22" s="42" t="n">
        <v>2228.46</v>
      </c>
      <c r="E22" s="42" t="n">
        <v>0</v>
      </c>
      <c r="F22" s="42">
        <f>D22-E22</f>
        <v/>
      </c>
      <c r="G22" s="43" t="n">
        <v>2993</v>
      </c>
      <c r="H22" s="41" t="inlineStr">
        <is>
          <t>SERVICOS PRESTADOS CFE. NOTA FISCAL 2993 DE CLINICA VALE VERDE LTDA</t>
        </is>
      </c>
      <c r="I22" s="41" t="n">
        <v>103013</v>
      </c>
      <c r="J22" s="42">
        <f>SUMIFS($F:$F,$G:$G,$G22,$B:$B,$B22)</f>
        <v/>
      </c>
      <c r="K22" s="44">
        <f>SUMIFS($F:$F,$B:$B,$B22)</f>
        <v/>
      </c>
      <c r="L22" s="45" t="n"/>
    </row>
    <row r="23" ht="16" customHeight="1">
      <c r="A23" s="40" t="n">
        <v>46192</v>
      </c>
      <c r="B23" s="41" t="n">
        <v>1026</v>
      </c>
      <c r="C23" s="41" t="inlineStr">
        <is>
          <t>COOPERATIVA AGRO SERRANA</t>
        </is>
      </c>
      <c r="D23" s="42" t="n">
        <v>1864.08</v>
      </c>
      <c r="E23" s="42" t="n">
        <v>0</v>
      </c>
      <c r="F23" s="42">
        <f>D23-E23</f>
        <v/>
      </c>
      <c r="G23" s="43" t="n">
        <v>2911</v>
      </c>
      <c r="H23" s="41" t="inlineStr">
        <is>
          <t>SERVICOS PRESTADOS CFE. NOTA FISCAL 2911 DE COOPERATIVA AGRO SERRANA</t>
        </is>
      </c>
      <c r="I23" s="41" t="n">
        <v>102991</v>
      </c>
      <c r="J23" s="42">
        <f>SUMIFS($F:$F,$G:$G,$G23,$B:$B,$B23)</f>
        <v/>
      </c>
      <c r="K23" s="44">
        <f>SUMIFS($F:$F,$B:$B,$B23)</f>
        <v/>
      </c>
      <c r="L23" s="45" t="n"/>
    </row>
    <row r="24" ht="16" customHeight="1">
      <c r="A24" s="40" t="n">
        <v>46189</v>
      </c>
      <c r="B24" s="41" t="n">
        <v>1026</v>
      </c>
      <c r="C24" s="41" t="inlineStr">
        <is>
          <t>COOPERATIVA AGRO SERRANA</t>
        </is>
      </c>
      <c r="D24" s="42" t="n">
        <v>1174.81</v>
      </c>
      <c r="E24" s="42" t="n">
        <v>0</v>
      </c>
      <c r="F24" s="42">
        <f>D24-E24</f>
        <v/>
      </c>
      <c r="G24" s="43" t="n">
        <v>2927</v>
      </c>
      <c r="H24" s="41" t="inlineStr">
        <is>
          <t>SERVICOS PRESTADOS CFE. NOTA FISCAL 2927 DE COOPERATIVA AGRO SERRANA</t>
        </is>
      </c>
      <c r="I24" s="41" t="n">
        <v>102961</v>
      </c>
      <c r="J24" s="42">
        <f>SUMIFS($F:$F,$G:$G,$G24,$B:$B,$B24)</f>
        <v/>
      </c>
      <c r="K24" s="44">
        <f>SUMIFS($F:$F,$B:$B,$B24)</f>
        <v/>
      </c>
      <c r="L24" s="45" t="n"/>
    </row>
    <row r="25" ht="16" customHeight="1">
      <c r="A25" s="40" t="n">
        <v>46167</v>
      </c>
      <c r="B25" s="41" t="n">
        <v>1005</v>
      </c>
      <c r="C25" s="41" t="inlineStr">
        <is>
          <t>DISTRIBUIDORA RIO CLARO LTDA</t>
        </is>
      </c>
      <c r="D25" s="42" t="n">
        <v>443.78</v>
      </c>
      <c r="E25" s="42" t="n">
        <v>0</v>
      </c>
      <c r="F25" s="42">
        <f>D25-E25</f>
        <v/>
      </c>
      <c r="G25" s="43" t="n">
        <v>2810</v>
      </c>
      <c r="H25" s="41" t="inlineStr">
        <is>
          <t>SERVICOS PRESTADOS CFE. NOTA FISCAL 2810 DE DISTRIBUIDORA RIO CLARO LTDA</t>
        </is>
      </c>
      <c r="I25" s="41" t="n">
        <v>102670</v>
      </c>
      <c r="J25" s="42">
        <f>SUMIFS($F:$F,$G:$G,$G25,$B:$B,$B25)</f>
        <v/>
      </c>
      <c r="K25" s="44">
        <f>SUMIFS($F:$F,$B:$B,$B25)</f>
        <v/>
      </c>
      <c r="L25" s="45" t="n"/>
    </row>
    <row r="26" ht="16" customHeight="1">
      <c r="A26" s="40" t="n">
        <v>46197</v>
      </c>
      <c r="B26" s="41" t="n">
        <v>1005</v>
      </c>
      <c r="C26" s="41" t="inlineStr">
        <is>
          <t>DISTRIBUIDORA RIO CLARO LTDA</t>
        </is>
      </c>
      <c r="D26" s="42" t="n">
        <v>1250.56</v>
      </c>
      <c r="E26" s="42" t="n">
        <v>0</v>
      </c>
      <c r="F26" s="42">
        <f>D26-E26</f>
        <v/>
      </c>
      <c r="G26" s="43" t="n">
        <v>2973</v>
      </c>
      <c r="H26" s="41" t="inlineStr">
        <is>
          <t>SERVICOS PRESTADOS CFE. NOTA FISCAL 2973 DE DISTRIBUIDORA RIO CLARO LTDA</t>
        </is>
      </c>
      <c r="I26" s="41" t="n">
        <v>103047</v>
      </c>
      <c r="J26" s="42">
        <f>SUMIFS($F:$F,$G:$G,$G26,$B:$B,$B26)</f>
        <v/>
      </c>
      <c r="K26" s="44">
        <f>SUMIFS($F:$F,$B:$B,$B26)</f>
        <v/>
      </c>
      <c r="L26" s="45" t="n"/>
    </row>
    <row r="27" ht="16" customHeight="1">
      <c r="A27" s="40" t="n">
        <v>46196</v>
      </c>
      <c r="B27" s="41" t="n">
        <v>1006</v>
      </c>
      <c r="C27" s="41" t="inlineStr">
        <is>
          <t>ESCOLA NOVO SABER LTDA</t>
        </is>
      </c>
      <c r="D27" s="42" t="n">
        <v>707.5700000000001</v>
      </c>
      <c r="E27" s="42" t="n">
        <v>0</v>
      </c>
      <c r="F27" s="42">
        <f>D27-E27</f>
        <v/>
      </c>
      <c r="G27" s="43" t="n">
        <v>1015</v>
      </c>
      <c r="H27" s="41" t="inlineStr">
        <is>
          <t>VENDA DE MERCADORIAS CFE. NOTA FISCAL 1015 DE ESCOLA NOVO SABER LTDA</t>
        </is>
      </c>
      <c r="I27" s="41" t="n">
        <v>103032</v>
      </c>
      <c r="J27" s="42">
        <f>SUMIFS($F:$F,$G:$G,$G27,$B:$B,$B27)</f>
        <v/>
      </c>
      <c r="K27" s="44">
        <f>SUMIFS($F:$F,$B:$B,$B27)</f>
        <v/>
      </c>
      <c r="L27" s="45" t="n"/>
    </row>
    <row r="28" ht="16" customHeight="1">
      <c r="A28" s="40" t="n">
        <v>46177</v>
      </c>
      <c r="B28" s="41" t="n">
        <v>1006</v>
      </c>
      <c r="C28" s="41" t="inlineStr">
        <is>
          <t>ESCOLA NOVO SABER LTDA</t>
        </is>
      </c>
      <c r="D28" s="42" t="n">
        <v>1887.04</v>
      </c>
      <c r="E28" s="42" t="n">
        <v>0</v>
      </c>
      <c r="F28" s="42">
        <f>D28-E28</f>
        <v/>
      </c>
      <c r="G28" s="43" t="n">
        <v>2922</v>
      </c>
      <c r="H28" s="41" t="inlineStr">
        <is>
          <t>SERVICOS PRESTADOS CFE. NOTA FISCAL 2922 DE ESCOLA NOVO SABER LTDA</t>
        </is>
      </c>
      <c r="I28" s="41" t="n">
        <v>102816</v>
      </c>
      <c r="J28" s="42">
        <f>SUMIFS($F:$F,$G:$G,$G28,$B:$B,$B28)</f>
        <v/>
      </c>
      <c r="K28" s="44">
        <f>SUMIFS($F:$F,$B:$B,$B28)</f>
        <v/>
      </c>
      <c r="L28" s="45" t="n"/>
    </row>
    <row r="29" ht="16" customHeight="1">
      <c r="A29" s="40" t="n">
        <v>46192</v>
      </c>
      <c r="B29" s="41" t="n">
        <v>1006</v>
      </c>
      <c r="C29" s="41" t="inlineStr">
        <is>
          <t>ESCOLA NOVO SABER LTDA</t>
        </is>
      </c>
      <c r="D29" s="42" t="n">
        <v>397.86</v>
      </c>
      <c r="E29" s="42" t="n">
        <v>0</v>
      </c>
      <c r="F29" s="42">
        <f>D29-E29</f>
        <v/>
      </c>
      <c r="G29" s="43" t="n">
        <v>2930</v>
      </c>
      <c r="H29" s="41" t="inlineStr">
        <is>
          <t>SERVICOS PRESTADOS CFE. NOTA FISCAL 2930 DE ESCOLA NOVO SABER LTDA</t>
        </is>
      </c>
      <c r="I29" s="41" t="n">
        <v>102992</v>
      </c>
      <c r="J29" s="42">
        <f>SUMIFS($F:$F,$G:$G,$G29,$B:$B,$B29)</f>
        <v/>
      </c>
      <c r="K29" s="44">
        <f>SUMIFS($F:$F,$B:$B,$B29)</f>
        <v/>
      </c>
      <c r="L29" s="45" t="n"/>
    </row>
    <row r="30" ht="16" customHeight="1">
      <c r="A30" s="40" t="n">
        <v>46182</v>
      </c>
      <c r="B30" s="41" t="n">
        <v>1006</v>
      </c>
      <c r="C30" s="41" t="inlineStr">
        <is>
          <t>ESCOLA NOVO SABER LTDA</t>
        </is>
      </c>
      <c r="D30" s="42" t="n">
        <v>1749.95</v>
      </c>
      <c r="E30" s="42" t="n">
        <v>0</v>
      </c>
      <c r="F30" s="42">
        <f>D30-E30</f>
        <v/>
      </c>
      <c r="G30" s="43" t="n">
        <v>2955</v>
      </c>
      <c r="H30" s="41" t="inlineStr">
        <is>
          <t>SERVICOS PRESTADOS CFE. NOTA FISCAL 2955 DE ESCOLA NOVO SABER LTDA</t>
        </is>
      </c>
      <c r="I30" s="41" t="n">
        <v>102883</v>
      </c>
      <c r="J30" s="42">
        <f>SUMIFS($F:$F,$G:$G,$G30,$B:$B,$B30)</f>
        <v/>
      </c>
      <c r="K30" s="44">
        <f>SUMIFS($F:$F,$B:$B,$B30)</f>
        <v/>
      </c>
      <c r="L30" s="45" t="n"/>
    </row>
    <row r="31" ht="16" customHeight="1">
      <c r="A31" s="40" t="n">
        <v>46181</v>
      </c>
      <c r="B31" s="41" t="n">
        <v>1006</v>
      </c>
      <c r="C31" s="41" t="inlineStr">
        <is>
          <t>ESCOLA NOVO SABER LTDA</t>
        </is>
      </c>
      <c r="D31" s="42" t="n">
        <v>423.92</v>
      </c>
      <c r="E31" s="42" t="n">
        <v>0</v>
      </c>
      <c r="F31" s="42">
        <f>D31-E31</f>
        <v/>
      </c>
      <c r="G31" s="43" t="n">
        <v>2997</v>
      </c>
      <c r="H31" s="41" t="inlineStr">
        <is>
          <t>SERVICOS PRESTADOS CFE. NOTA FISCAL 2997 DE ESCOLA NOVO SABER LTDA</t>
        </is>
      </c>
      <c r="I31" s="41" t="n">
        <v>102862</v>
      </c>
      <c r="J31" s="42">
        <f>SUMIFS($F:$F,$G:$G,$G31,$B:$B,$B31)</f>
        <v/>
      </c>
      <c r="K31" s="44">
        <f>SUMIFS($F:$F,$B:$B,$B31)</f>
        <v/>
      </c>
      <c r="L31" s="45" t="n"/>
    </row>
    <row r="32" ht="16" customHeight="1">
      <c r="A32" s="40" t="n">
        <v>46198</v>
      </c>
      <c r="B32" s="41" t="n">
        <v>1027</v>
      </c>
      <c r="C32" s="41" t="inlineStr">
        <is>
          <t>ESTUDIO LUZ E LINHA LTDA</t>
        </is>
      </c>
      <c r="D32" s="42" t="n">
        <v>623.79</v>
      </c>
      <c r="E32" s="42" t="n">
        <v>0</v>
      </c>
      <c r="F32" s="42">
        <f>D32-E32</f>
        <v/>
      </c>
      <c r="G32" s="43" t="n">
        <v>2932</v>
      </c>
      <c r="H32" s="41" t="inlineStr">
        <is>
          <t>SERVICOS PRESTADOS CFE. NOTA FISCAL 2932 DE ESTUDIO LUZ E LINHA LTDA</t>
        </is>
      </c>
      <c r="I32" s="41" t="n">
        <v>103061</v>
      </c>
      <c r="J32" s="42">
        <f>SUMIFS($F:$F,$G:$G,$G32,$B:$B,$B32)</f>
        <v/>
      </c>
      <c r="K32" s="44">
        <f>SUMIFS($F:$F,$B:$B,$B32)</f>
        <v/>
      </c>
      <c r="L32" s="45" t="n"/>
    </row>
    <row r="33" ht="16" customHeight="1">
      <c r="A33" s="40" t="n">
        <v>46174</v>
      </c>
      <c r="B33" s="41" t="n">
        <v>1027</v>
      </c>
      <c r="C33" s="41" t="inlineStr">
        <is>
          <t>ESTUDIO LUZ E LINHA LTDA</t>
        </is>
      </c>
      <c r="D33" s="42" t="n">
        <v>1417.76</v>
      </c>
      <c r="E33" s="42" t="n">
        <v>0</v>
      </c>
      <c r="F33" s="42">
        <f>D33-E33</f>
        <v/>
      </c>
      <c r="G33" s="43" t="n">
        <v>2996</v>
      </c>
      <c r="H33" s="41" t="inlineStr">
        <is>
          <t>SERVICOS PRESTADOS CFE. NOTA FISCAL 2996 DE ESTUDIO LUZ E LINHA LTDA</t>
        </is>
      </c>
      <c r="I33" s="41" t="n">
        <v>102776</v>
      </c>
      <c r="J33" s="42">
        <f>SUMIFS($F:$F,$G:$G,$G33,$B:$B,$B33)</f>
        <v/>
      </c>
      <c r="K33" s="44">
        <f>SUMIFS($F:$F,$B:$B,$B33)</f>
        <v/>
      </c>
      <c r="L33" s="45" t="n"/>
    </row>
    <row r="34" ht="16" customHeight="1">
      <c r="A34" s="40" t="n">
        <v>46164</v>
      </c>
      <c r="B34" s="41" t="n">
        <v>1007</v>
      </c>
      <c r="C34" s="41" t="inlineStr">
        <is>
          <t>FARMACIA BOM SOSSEGO LTDA</t>
        </is>
      </c>
      <c r="D34" s="42" t="n">
        <v>794.3200000000001</v>
      </c>
      <c r="E34" s="42" t="n">
        <v>0</v>
      </c>
      <c r="F34" s="42">
        <f>D34-E34</f>
        <v/>
      </c>
      <c r="G34" s="43" t="n">
        <v>2868</v>
      </c>
      <c r="H34" s="41" t="inlineStr">
        <is>
          <t>SERVICOS PRESTADOS CFE. NOTA FISCAL 2868 DE FARMACIA BOM SOSSEGO LTDA</t>
        </is>
      </c>
      <c r="I34" s="41" t="n">
        <v>102655</v>
      </c>
      <c r="J34" s="42">
        <f>SUMIFS($F:$F,$G:$G,$G34,$B:$B,$B34)</f>
        <v/>
      </c>
      <c r="K34" s="44">
        <f>SUMIFS($F:$F,$B:$B,$B34)</f>
        <v/>
      </c>
      <c r="L34" s="45" t="n"/>
    </row>
    <row r="35" ht="16" customHeight="1">
      <c r="A35" s="40" t="n">
        <v>46182</v>
      </c>
      <c r="B35" s="41" t="n">
        <v>1007</v>
      </c>
      <c r="C35" s="41" t="inlineStr">
        <is>
          <t>FARMACIA BOM SOSSEGO LTDA</t>
        </is>
      </c>
      <c r="D35" s="42" t="n">
        <v>593.21</v>
      </c>
      <c r="E35" s="42" t="n">
        <v>0</v>
      </c>
      <c r="F35" s="42">
        <f>D35-E35</f>
        <v/>
      </c>
      <c r="G35" s="43" t="n">
        <v>2920</v>
      </c>
      <c r="H35" s="41" t="inlineStr">
        <is>
          <t>SERVICOS PRESTADOS CFE. NOTA FISCAL 2920 DE FARMACIA BOM SOSSEGO LTDA</t>
        </is>
      </c>
      <c r="I35" s="41" t="n">
        <v>102881</v>
      </c>
      <c r="J35" s="42">
        <f>SUMIFS($F:$F,$G:$G,$G35,$B:$B,$B35)</f>
        <v/>
      </c>
      <c r="K35" s="44">
        <f>SUMIFS($F:$F,$B:$B,$B35)</f>
        <v/>
      </c>
      <c r="L35" s="45" t="n"/>
    </row>
    <row r="36" ht="16" customHeight="1">
      <c r="A36" s="40" t="n">
        <v>46198</v>
      </c>
      <c r="B36" s="41" t="n">
        <v>1008</v>
      </c>
      <c r="C36" s="41" t="inlineStr">
        <is>
          <t>GRAFICA PONTUAL LTDA</t>
        </is>
      </c>
      <c r="D36" s="42" t="n">
        <v>1040.76</v>
      </c>
      <c r="E36" s="42" t="n">
        <v>0</v>
      </c>
      <c r="F36" s="42">
        <f>D36-E36</f>
        <v/>
      </c>
      <c r="G36" s="43" t="n">
        <v>1022</v>
      </c>
      <c r="H36" s="41" t="inlineStr">
        <is>
          <t>VENDA DE MERCADORIAS CFE. NOTA FISCAL 1022 DE GRAFICA PONTUAL LTDA</t>
        </is>
      </c>
      <c r="I36" s="41" t="n">
        <v>103064</v>
      </c>
      <c r="J36" s="42">
        <f>SUMIFS($F:$F,$G:$G,$G36,$B:$B,$B36)</f>
        <v/>
      </c>
      <c r="K36" s="44">
        <f>SUMIFS($F:$F,$B:$B,$B36)</f>
        <v/>
      </c>
      <c r="L36" s="45" t="n"/>
    </row>
    <row r="37" ht="16" customHeight="1">
      <c r="A37" s="40" t="n">
        <v>46181</v>
      </c>
      <c r="B37" s="41" t="n">
        <v>1008</v>
      </c>
      <c r="C37" s="41" t="inlineStr">
        <is>
          <t>GRAFICA PONTUAL LTDA</t>
        </is>
      </c>
      <c r="D37" s="42" t="n">
        <v>1540.44</v>
      </c>
      <c r="E37" s="42" t="n">
        <v>0</v>
      </c>
      <c r="F37" s="42">
        <f>D37-E37</f>
        <v/>
      </c>
      <c r="G37" s="43" t="n">
        <v>2909</v>
      </c>
      <c r="H37" s="41" t="inlineStr">
        <is>
          <t>SERVICOS PRESTADOS CFE. NOTA FISCAL 2909 DE GRAFICA PONTUAL LTDA</t>
        </is>
      </c>
      <c r="I37" s="41" t="n">
        <v>102858</v>
      </c>
      <c r="J37" s="42">
        <f>SUMIFS($F:$F,$G:$G,$G37,$B:$B,$B37)</f>
        <v/>
      </c>
      <c r="K37" s="44">
        <f>SUMIFS($F:$F,$B:$B,$B37)</f>
        <v/>
      </c>
      <c r="L37" s="45" t="n"/>
    </row>
    <row r="38" ht="16" customHeight="1">
      <c r="A38" s="40" t="n">
        <v>46202</v>
      </c>
      <c r="B38" s="41" t="n">
        <v>1008</v>
      </c>
      <c r="C38" s="41" t="inlineStr">
        <is>
          <t>GRAFICA PONTUAL LTDA</t>
        </is>
      </c>
      <c r="D38" s="42" t="n">
        <v>1899.6</v>
      </c>
      <c r="E38" s="42" t="n">
        <v>0</v>
      </c>
      <c r="F38" s="42">
        <f>D38-E38</f>
        <v/>
      </c>
      <c r="G38" s="43" t="n">
        <v>3001</v>
      </c>
      <c r="H38" s="41" t="inlineStr">
        <is>
          <t>SERVICOS PRESTADOS CFE. NOTA FISCAL 3001 DE GRAFICA PONTUAL LTDA</t>
        </is>
      </c>
      <c r="I38" s="41" t="n">
        <v>103099</v>
      </c>
      <c r="J38" s="42">
        <f>SUMIFS($F:$F,$G:$G,$G38,$B:$B,$B38)</f>
        <v/>
      </c>
      <c r="K38" s="44">
        <f>SUMIFS($F:$F,$B:$B,$B38)</f>
        <v/>
      </c>
      <c r="L38" s="45" t="n"/>
    </row>
    <row r="39" ht="16" customHeight="1">
      <c r="A39" s="40" t="n">
        <v>46185</v>
      </c>
      <c r="B39" s="41" t="n">
        <v>1009</v>
      </c>
      <c r="C39" s="41" t="inlineStr">
        <is>
          <t>HOTEL SERRA AZUL LTDA</t>
        </is>
      </c>
      <c r="D39" s="42" t="n">
        <v>559.46</v>
      </c>
      <c r="E39" s="42" t="n">
        <v>0</v>
      </c>
      <c r="F39" s="42">
        <f>D39-E39</f>
        <v/>
      </c>
      <c r="G39" s="43" t="n">
        <v>2931</v>
      </c>
      <c r="H39" s="41" t="inlineStr">
        <is>
          <t>SERVICOS PRESTADOS CFE. NOTA FISCAL 2931 DE HOTEL SERRA AZUL LTDA</t>
        </is>
      </c>
      <c r="I39" s="41" t="n">
        <v>102928</v>
      </c>
      <c r="J39" s="42">
        <f>SUMIFS($F:$F,$G:$G,$G39,$B:$B,$B39)</f>
        <v/>
      </c>
      <c r="K39" s="44">
        <f>SUMIFS($F:$F,$B:$B,$B39)</f>
        <v/>
      </c>
      <c r="L39" s="45" t="n"/>
    </row>
    <row r="40" ht="16" customHeight="1">
      <c r="A40" s="40" t="n">
        <v>46202</v>
      </c>
      <c r="B40" s="41" t="n">
        <v>1009</v>
      </c>
      <c r="C40" s="41" t="inlineStr">
        <is>
          <t>HOTEL SERRA AZUL LTDA</t>
        </is>
      </c>
      <c r="D40" s="42" t="n">
        <v>1480.01</v>
      </c>
      <c r="E40" s="42" t="n">
        <v>0</v>
      </c>
      <c r="F40" s="42">
        <f>D40-E40</f>
        <v/>
      </c>
      <c r="G40" s="43" t="n">
        <v>2994</v>
      </c>
      <c r="H40" s="41" t="inlineStr">
        <is>
          <t>SERVICOS PRESTADOS CFE. NOTA FISCAL 2994 DE HOTEL SERRA AZUL LTDA</t>
        </is>
      </c>
      <c r="I40" s="41" t="n">
        <v>103098</v>
      </c>
      <c r="J40" s="42">
        <f>SUMIFS($F:$F,$G:$G,$G40,$B:$B,$B40)</f>
        <v/>
      </c>
      <c r="K40" s="44">
        <f>SUMIFS($F:$F,$B:$B,$B40)</f>
        <v/>
      </c>
      <c r="L40" s="45" t="n"/>
    </row>
    <row r="41" ht="16" customHeight="1">
      <c r="A41" s="40" t="n">
        <v>46199</v>
      </c>
      <c r="B41" s="41" t="n">
        <v>1009</v>
      </c>
      <c r="C41" s="41" t="inlineStr">
        <is>
          <t>HOTEL SERRA AZUL LTDA</t>
        </is>
      </c>
      <c r="D41" s="42" t="n">
        <v>2551.2</v>
      </c>
      <c r="E41" s="42" t="n">
        <v>0</v>
      </c>
      <c r="F41" s="42">
        <f>D41-E41</f>
        <v/>
      </c>
      <c r="G41" s="43" t="n">
        <v>2999</v>
      </c>
      <c r="H41" s="41" t="inlineStr">
        <is>
          <t>SERVICOS PRESTADOS CFE. NOTA FISCAL 2999 DE HOTEL SERRA AZUL LTDA</t>
        </is>
      </c>
      <c r="I41" s="41" t="n">
        <v>103086</v>
      </c>
      <c r="J41" s="42">
        <f>SUMIFS($F:$F,$G:$G,$G41,$B:$B,$B41)</f>
        <v/>
      </c>
      <c r="K41" s="44">
        <f>SUMIFS($F:$F,$B:$B,$B41)</f>
        <v/>
      </c>
      <c r="L41" s="45" t="n"/>
    </row>
    <row r="42" ht="16" customHeight="1">
      <c r="A42" s="40" t="n">
        <v>46185</v>
      </c>
      <c r="B42" s="41" t="n">
        <v>1009</v>
      </c>
      <c r="C42" s="41" t="inlineStr">
        <is>
          <t>HOTEL SERRA AZUL LTDA</t>
        </is>
      </c>
      <c r="D42" s="42" t="n">
        <v>2783.64</v>
      </c>
      <c r="E42" s="42" t="n">
        <v>0</v>
      </c>
      <c r="F42" s="42">
        <f>D42-E42</f>
        <v/>
      </c>
      <c r="G42" s="43" t="n">
        <v>3003</v>
      </c>
      <c r="H42" s="41" t="inlineStr">
        <is>
          <t>SERVICOS PRESTADOS CFE. NOTA FISCAL 3003 DE HOTEL SERRA AZUL LTDA</t>
        </is>
      </c>
      <c r="I42" s="41" t="n">
        <v>102932</v>
      </c>
      <c r="J42" s="42">
        <f>SUMIFS($F:$F,$G:$G,$G42,$B:$B,$B42)</f>
        <v/>
      </c>
      <c r="K42" s="44">
        <f>SUMIFS($F:$F,$B:$B,$B42)</f>
        <v/>
      </c>
      <c r="L42" s="45" t="n"/>
    </row>
    <row r="43" ht="16" customHeight="1">
      <c r="A43" s="40" t="n">
        <v>46188</v>
      </c>
      <c r="B43" s="41" t="n">
        <v>1010</v>
      </c>
      <c r="C43" s="41" t="inlineStr">
        <is>
          <t>IMOBILIARIA CASA FIRME LTDA</t>
        </is>
      </c>
      <c r="D43" s="42" t="n">
        <v>635.37</v>
      </c>
      <c r="E43" s="42" t="n">
        <v>0</v>
      </c>
      <c r="F43" s="42">
        <f>D43-E43</f>
        <v/>
      </c>
      <c r="G43" s="43" t="n">
        <v>1026</v>
      </c>
      <c r="H43" s="41" t="inlineStr">
        <is>
          <t>VENDA DE MERCADORIAS CFE. NOTA FISCAL 1026 DE IMOBILIARIA CASA FIRME LTDA</t>
        </is>
      </c>
      <c r="I43" s="41" t="n">
        <v>102947</v>
      </c>
      <c r="J43" s="42">
        <f>SUMIFS($F:$F,$G:$G,$G43,$B:$B,$B43)</f>
        <v/>
      </c>
      <c r="K43" s="44">
        <f>SUMIFS($F:$F,$B:$B,$B43)</f>
        <v/>
      </c>
      <c r="L43" s="45" t="n"/>
    </row>
    <row r="44" ht="16" customHeight="1">
      <c r="A44" s="40" t="n">
        <v>46171</v>
      </c>
      <c r="B44" s="41" t="n">
        <v>1010</v>
      </c>
      <c r="C44" s="41" t="inlineStr">
        <is>
          <t>IMOBILIARIA CASA FIRME LTDA</t>
        </is>
      </c>
      <c r="D44" s="42" t="n">
        <v>415.59</v>
      </c>
      <c r="E44" s="42" t="n">
        <v>0</v>
      </c>
      <c r="F44" s="42">
        <f>D44-E44</f>
        <v/>
      </c>
      <c r="G44" s="43" t="n">
        <v>2865</v>
      </c>
      <c r="H44" s="41" t="inlineStr">
        <is>
          <t>SERVICOS PRESTADOS CFE. NOTA FISCAL 2865 DE IMOBILIARIA CASA FIRME LTDA</t>
        </is>
      </c>
      <c r="I44" s="41" t="n">
        <v>102727</v>
      </c>
      <c r="J44" s="42">
        <f>SUMIFS($F:$F,$G:$G,$G44,$B:$B,$B44)</f>
        <v/>
      </c>
      <c r="K44" s="44">
        <f>SUMIFS($F:$F,$B:$B,$B44)</f>
        <v/>
      </c>
      <c r="L44" s="45" t="n"/>
    </row>
    <row r="45" ht="16" customHeight="1">
      <c r="A45" s="40" t="n">
        <v>46202</v>
      </c>
      <c r="B45" s="41" t="n">
        <v>1010</v>
      </c>
      <c r="C45" s="41" t="inlineStr">
        <is>
          <t>IMOBILIARIA CASA FIRME LTDA</t>
        </is>
      </c>
      <c r="D45" s="42" t="n">
        <v>1377.88</v>
      </c>
      <c r="E45" s="42" t="n">
        <v>0</v>
      </c>
      <c r="F45" s="42">
        <f>D45-E45</f>
        <v/>
      </c>
      <c r="G45" s="43" t="n">
        <v>2921</v>
      </c>
      <c r="H45" s="41" t="inlineStr">
        <is>
          <t>SERVICOS PRESTADOS CFE. NOTA FISCAL 2921 DE IMOBILIARIA CASA FIRME LTDA</t>
        </is>
      </c>
      <c r="I45" s="41" t="n">
        <v>103095</v>
      </c>
      <c r="J45" s="42">
        <f>SUMIFS($F:$F,$G:$G,$G45,$B:$B,$B45)</f>
        <v/>
      </c>
      <c r="K45" s="44">
        <f>SUMIFS($F:$F,$B:$B,$B45)</f>
        <v/>
      </c>
      <c r="L45" s="45" t="n"/>
    </row>
    <row r="46" ht="16" customHeight="1">
      <c r="A46" s="40" t="n">
        <v>46202</v>
      </c>
      <c r="B46" s="41" t="n">
        <v>1010</v>
      </c>
      <c r="C46" s="41" t="inlineStr">
        <is>
          <t>IMOBILIARIA CASA FIRME LTDA</t>
        </is>
      </c>
      <c r="D46" s="42" t="n">
        <v>2113.55</v>
      </c>
      <c r="E46" s="42" t="n">
        <v>0</v>
      </c>
      <c r="F46" s="42">
        <f>D46-E46</f>
        <v/>
      </c>
      <c r="G46" s="43" t="n">
        <v>2934</v>
      </c>
      <c r="H46" s="41" t="inlineStr">
        <is>
          <t>SERVICOS PRESTADOS CFE. NOTA FISCAL 2934 DE IMOBILIARIA CASA FIRME LTDA</t>
        </is>
      </c>
      <c r="I46" s="41" t="n">
        <v>103096</v>
      </c>
      <c r="J46" s="42">
        <f>SUMIFS($F:$F,$G:$G,$G46,$B:$B,$B46)</f>
        <v/>
      </c>
      <c r="K46" s="44">
        <f>SUMIFS($F:$F,$B:$B,$B46)</f>
        <v/>
      </c>
      <c r="L46" s="45" t="n"/>
    </row>
    <row r="47" ht="16" customHeight="1">
      <c r="A47" s="40" t="n">
        <v>46177</v>
      </c>
      <c r="B47" s="41" t="n">
        <v>1010</v>
      </c>
      <c r="C47" s="41" t="inlineStr">
        <is>
          <t>IMOBILIARIA CASA FIRME LTDA</t>
        </is>
      </c>
      <c r="D47" s="42" t="n">
        <v>1104.53</v>
      </c>
      <c r="E47" s="42" t="n">
        <v>0</v>
      </c>
      <c r="F47" s="42">
        <f>D47-E47</f>
        <v/>
      </c>
      <c r="G47" s="43" t="n">
        <v>2944</v>
      </c>
      <c r="H47" s="41" t="inlineStr">
        <is>
          <t>SERVICOS PRESTADOS CFE. NOTA FISCAL 2944 DE IMOBILIARIA CASA FIRME LTDA</t>
        </is>
      </c>
      <c r="I47" s="41" t="n">
        <v>102817</v>
      </c>
      <c r="J47" s="42">
        <f>SUMIFS($F:$F,$G:$G,$G47,$B:$B,$B47)</f>
        <v/>
      </c>
      <c r="K47" s="44">
        <f>SUMIFS($F:$F,$B:$B,$B47)</f>
        <v/>
      </c>
      <c r="L47" s="45" t="n"/>
    </row>
    <row r="48" ht="16" customHeight="1">
      <c r="A48" s="40" t="n">
        <v>46191</v>
      </c>
      <c r="B48" s="41" t="n">
        <v>1010</v>
      </c>
      <c r="C48" s="41" t="inlineStr">
        <is>
          <t>IMOBILIARIA CASA FIRME LTDA</t>
        </is>
      </c>
      <c r="D48" s="42" t="n">
        <v>2831.67</v>
      </c>
      <c r="E48" s="42" t="n">
        <v>0</v>
      </c>
      <c r="F48" s="42">
        <f>D48-E48</f>
        <v/>
      </c>
      <c r="G48" s="43" t="n">
        <v>2950</v>
      </c>
      <c r="H48" s="41" t="inlineStr">
        <is>
          <t>SERVICOS PRESTADOS CFE. NOTA FISCAL 2950 DE IMOBILIARIA CASA FIRME LTDA</t>
        </is>
      </c>
      <c r="I48" s="41" t="n">
        <v>102985</v>
      </c>
      <c r="J48" s="42">
        <f>SUMIFS($F:$F,$G:$G,$G48,$B:$B,$B48)</f>
        <v/>
      </c>
      <c r="K48" s="44">
        <f>SUMIFS($F:$F,$B:$B,$B48)</f>
        <v/>
      </c>
      <c r="L48" s="45" t="n"/>
    </row>
    <row r="49" ht="16" customHeight="1">
      <c r="A49" s="40" t="n">
        <v>46199</v>
      </c>
      <c r="B49" s="41" t="n">
        <v>1010</v>
      </c>
      <c r="C49" s="41" t="inlineStr">
        <is>
          <t>IMOBILIARIA CASA FIRME LTDA</t>
        </is>
      </c>
      <c r="D49" s="42" t="n">
        <v>3254.77</v>
      </c>
      <c r="E49" s="42" t="n">
        <v>0</v>
      </c>
      <c r="F49" s="42">
        <f>D49-E49</f>
        <v/>
      </c>
      <c r="G49" s="43" t="n">
        <v>2959</v>
      </c>
      <c r="H49" s="41" t="inlineStr">
        <is>
          <t>SERVICOS PRESTADOS CFE. NOTA FISCAL 2959 DE IMOBILIARIA CASA FIRME LTDA</t>
        </is>
      </c>
      <c r="I49" s="41" t="n">
        <v>103083</v>
      </c>
      <c r="J49" s="42">
        <f>SUMIFS($F:$F,$G:$G,$G49,$B:$B,$B49)</f>
        <v/>
      </c>
      <c r="K49" s="44">
        <f>SUMIFS($F:$F,$B:$B,$B49)</f>
        <v/>
      </c>
      <c r="L49" s="45" t="n"/>
    </row>
    <row r="50" ht="16" customHeight="1">
      <c r="A50" s="40" t="n">
        <v>46176</v>
      </c>
      <c r="B50" s="41" t="n">
        <v>1010</v>
      </c>
      <c r="C50" s="41" t="inlineStr">
        <is>
          <t>IMOBILIARIA CASA FIRME LTDA</t>
        </is>
      </c>
      <c r="D50" s="42" t="n">
        <v>754.15</v>
      </c>
      <c r="E50" s="42" t="n">
        <v>0</v>
      </c>
      <c r="F50" s="42">
        <f>D50-E50</f>
        <v/>
      </c>
      <c r="G50" s="43" t="n">
        <v>2972</v>
      </c>
      <c r="H50" s="41" t="inlineStr">
        <is>
          <t>SERVICOS PRESTADOS CFE. NOTA FISCAL 2972 DE IMOBILIARIA CASA FIRME LTDA</t>
        </is>
      </c>
      <c r="I50" s="41" t="n">
        <v>102802</v>
      </c>
      <c r="J50" s="42">
        <f>SUMIFS($F:$F,$G:$G,$G50,$B:$B,$B50)</f>
        <v/>
      </c>
      <c r="K50" s="44">
        <f>SUMIFS($F:$F,$B:$B,$B50)</f>
        <v/>
      </c>
      <c r="L50" s="45" t="n"/>
    </row>
    <row r="51" ht="16" customHeight="1">
      <c r="A51" s="40" t="n">
        <v>46197</v>
      </c>
      <c r="B51" s="41" t="n">
        <v>1011</v>
      </c>
      <c r="C51" s="41" t="inlineStr">
        <is>
          <t>JARDIM DO IPE PAISAGISMO LTDA</t>
        </is>
      </c>
      <c r="D51" s="42" t="n">
        <v>453.27</v>
      </c>
      <c r="E51" s="42" t="n">
        <v>0</v>
      </c>
      <c r="F51" s="42">
        <f>D51-E51</f>
        <v/>
      </c>
      <c r="G51" s="43" t="n">
        <v>2976</v>
      </c>
      <c r="H51" s="41" t="inlineStr">
        <is>
          <t>SERVICOS PRESTADOS CFE. NOTA FISCAL 2976 DE JARDIM DO IPE PAISAGISMO LTDA</t>
        </is>
      </c>
      <c r="I51" s="41" t="n">
        <v>103048</v>
      </c>
      <c r="J51" s="42">
        <f>SUMIFS($F:$F,$G:$G,$G51,$B:$B,$B51)</f>
        <v/>
      </c>
      <c r="K51" s="44">
        <f>SUMIFS($F:$F,$B:$B,$B51)</f>
        <v/>
      </c>
      <c r="L51" s="45" t="n"/>
    </row>
    <row r="52" ht="16" customHeight="1">
      <c r="A52" s="40" t="n">
        <v>46203</v>
      </c>
      <c r="B52" s="41" t="n">
        <v>1011</v>
      </c>
      <c r="C52" s="41" t="inlineStr">
        <is>
          <t>JARDIM DO IPE PAISAGISMO LTDA</t>
        </is>
      </c>
      <c r="D52" s="42" t="n">
        <v>2600.92</v>
      </c>
      <c r="E52" s="42" t="n">
        <v>0</v>
      </c>
      <c r="F52" s="42">
        <f>D52-E52</f>
        <v/>
      </c>
      <c r="G52" s="43" t="n">
        <v>3004</v>
      </c>
      <c r="H52" s="41" t="inlineStr">
        <is>
          <t>SERVICOS PRESTADOS CFE. NOTA FISCAL 3004 DE JARDIM DO IPE PAISAGISMO LTDA</t>
        </is>
      </c>
      <c r="I52" s="41" t="n">
        <v>103115</v>
      </c>
      <c r="J52" s="42">
        <f>SUMIFS($F:$F,$G:$G,$G52,$B:$B,$B52)</f>
        <v/>
      </c>
      <c r="K52" s="44">
        <f>SUMIFS($F:$F,$B:$B,$B52)</f>
        <v/>
      </c>
      <c r="L52" s="45" t="n"/>
    </row>
    <row r="53" ht="16" customHeight="1">
      <c r="A53" s="40" t="n">
        <v>46198</v>
      </c>
      <c r="B53" s="41" t="n">
        <v>1012</v>
      </c>
      <c r="C53" s="41" t="inlineStr">
        <is>
          <t>LABORATORIO GOTA CLARA LTDA</t>
        </is>
      </c>
      <c r="D53" s="42" t="n">
        <v>1182.13</v>
      </c>
      <c r="E53" s="42" t="n">
        <v>0</v>
      </c>
      <c r="F53" s="42">
        <f>D53-E53</f>
        <v/>
      </c>
      <c r="G53" s="43" t="n">
        <v>1024</v>
      </c>
      <c r="H53" s="41" t="inlineStr">
        <is>
          <t>VENDA DE MERCADORIAS CFE. NOTA FISCAL 1024 DE LABORATORIO GOTA CLARA LTDA</t>
        </is>
      </c>
      <c r="I53" s="41" t="n">
        <v>103065</v>
      </c>
      <c r="J53" s="42">
        <f>SUMIFS($F:$F,$G:$G,$G53,$B:$B,$B53)</f>
        <v/>
      </c>
      <c r="K53" s="44">
        <f>SUMIFS($F:$F,$B:$B,$B53)</f>
        <v/>
      </c>
      <c r="L53" s="45" t="n"/>
    </row>
    <row r="54" ht="16" customHeight="1">
      <c r="A54" s="40" t="n">
        <v>46189</v>
      </c>
      <c r="B54" s="41" t="n">
        <v>1012</v>
      </c>
      <c r="C54" s="41" t="inlineStr">
        <is>
          <t>LABORATORIO GOTA CLARA LTDA</t>
        </is>
      </c>
      <c r="D54" s="42" t="n">
        <v>610.8</v>
      </c>
      <c r="E54" s="42" t="n">
        <v>0</v>
      </c>
      <c r="F54" s="42">
        <f>D54-E54</f>
        <v/>
      </c>
      <c r="G54" s="43" t="n">
        <v>2928</v>
      </c>
      <c r="H54" s="41" t="inlineStr">
        <is>
          <t>SERVICOS PRESTADOS CFE. NOTA FISCAL 2928 DE LABORATORIO GOTA CLARA LTDA</t>
        </is>
      </c>
      <c r="I54" s="41" t="n">
        <v>102962</v>
      </c>
      <c r="J54" s="42">
        <f>SUMIFS($F:$F,$G:$G,$G54,$B:$B,$B54)</f>
        <v/>
      </c>
      <c r="K54" s="44">
        <f>SUMIFS($F:$F,$B:$B,$B54)</f>
        <v/>
      </c>
      <c r="L54" s="45" t="n"/>
    </row>
    <row r="55" ht="16" customHeight="1">
      <c r="A55" s="40" t="n">
        <v>46197</v>
      </c>
      <c r="B55" s="41" t="n">
        <v>1012</v>
      </c>
      <c r="C55" s="41" t="inlineStr">
        <is>
          <t>LABORATORIO GOTA CLARA LTDA</t>
        </is>
      </c>
      <c r="D55" s="42" t="n">
        <v>398.7</v>
      </c>
      <c r="E55" s="42" t="n">
        <v>0</v>
      </c>
      <c r="F55" s="42">
        <f>D55-E55</f>
        <v/>
      </c>
      <c r="G55" s="43" t="n">
        <v>2961</v>
      </c>
      <c r="H55" s="41" t="inlineStr">
        <is>
          <t>SERVICOS PRESTADOS CFE. NOTA FISCAL 2961 DE LABORATORIO GOTA CLARA LTDA</t>
        </is>
      </c>
      <c r="I55" s="41" t="n">
        <v>103046</v>
      </c>
      <c r="J55" s="42">
        <f>SUMIFS($F:$F,$G:$G,$G55,$B:$B,$B55)</f>
        <v/>
      </c>
      <c r="K55" s="44">
        <f>SUMIFS($F:$F,$B:$B,$B55)</f>
        <v/>
      </c>
      <c r="L55" s="45" t="n"/>
    </row>
    <row r="56" ht="16" customHeight="1">
      <c r="A56" s="40" t="n">
        <v>46174</v>
      </c>
      <c r="B56" s="41" t="n">
        <v>1012</v>
      </c>
      <c r="C56" s="41" t="inlineStr">
        <is>
          <t>LABORATORIO GOTA CLARA LTDA</t>
        </is>
      </c>
      <c r="D56" s="42" t="n">
        <v>2128.66</v>
      </c>
      <c r="E56" s="42" t="n">
        <v>0</v>
      </c>
      <c r="F56" s="42">
        <f>D56-E56</f>
        <v/>
      </c>
      <c r="G56" s="43" t="n">
        <v>2970</v>
      </c>
      <c r="H56" s="41" t="inlineStr">
        <is>
          <t>SERVICOS PRESTADOS CFE. NOTA FISCAL 2970 DE LABORATORIO GOTA CLARA LTDA</t>
        </is>
      </c>
      <c r="I56" s="41" t="n">
        <v>102772</v>
      </c>
      <c r="J56" s="42">
        <f>SUMIFS($F:$F,$G:$G,$G56,$B:$B,$B56)</f>
        <v/>
      </c>
      <c r="K56" s="44">
        <f>SUMIFS($F:$F,$B:$B,$B56)</f>
        <v/>
      </c>
      <c r="L56" s="45" t="n"/>
    </row>
    <row r="57" ht="16" customHeight="1">
      <c r="A57" s="40" t="n">
        <v>46174</v>
      </c>
      <c r="B57" s="41" t="n">
        <v>1012</v>
      </c>
      <c r="C57" s="41" t="inlineStr">
        <is>
          <t>LABORATORIO GOTA CLARA LTDA</t>
        </is>
      </c>
      <c r="D57" s="42" t="n">
        <v>1858.58</v>
      </c>
      <c r="E57" s="42" t="n">
        <v>0</v>
      </c>
      <c r="F57" s="42">
        <f>D57-E57</f>
        <v/>
      </c>
      <c r="G57" s="43" t="n">
        <v>2983</v>
      </c>
      <c r="H57" s="41" t="inlineStr">
        <is>
          <t>SERVICOS PRESTADOS CFE. NOTA FISCAL 2983 DE LABORATORIO GOTA CLARA LTDA</t>
        </is>
      </c>
      <c r="I57" s="41" t="n">
        <v>102774</v>
      </c>
      <c r="J57" s="42">
        <f>SUMIFS($F:$F,$G:$G,$G57,$B:$B,$B57)</f>
        <v/>
      </c>
      <c r="K57" s="44">
        <f>SUMIFS($F:$F,$B:$B,$B57)</f>
        <v/>
      </c>
      <c r="L57" s="45" t="n"/>
    </row>
    <row r="58" ht="16" customHeight="1">
      <c r="A58" s="40" t="n">
        <v>46199</v>
      </c>
      <c r="B58" s="41" t="n">
        <v>1018</v>
      </c>
      <c r="C58" s="41" t="inlineStr">
        <is>
          <t>MERCADINHO DO BAIRRO LTDA</t>
        </is>
      </c>
      <c r="D58" s="42" t="n">
        <v>1604.84</v>
      </c>
      <c r="E58" s="42" t="n">
        <v>0</v>
      </c>
      <c r="F58" s="42">
        <f>D58-E58</f>
        <v/>
      </c>
      <c r="G58" s="43" t="n">
        <v>2904</v>
      </c>
      <c r="H58" s="41" t="inlineStr">
        <is>
          <t>SERVICOS PRESTADOS CFE. NOTA FISCAL 2904 DE MERCADINHO DO BAIRRO LTDA</t>
        </is>
      </c>
      <c r="I58" s="41" t="n">
        <v>103080</v>
      </c>
      <c r="J58" s="42">
        <f>SUMIFS($F:$F,$G:$G,$G58,$B:$B,$B58)</f>
        <v/>
      </c>
      <c r="K58" s="44">
        <f>SUMIFS($F:$F,$B:$B,$B58)</f>
        <v/>
      </c>
      <c r="L58" s="45" t="n"/>
    </row>
    <row r="59" ht="16" customHeight="1">
      <c r="A59" s="40" t="n">
        <v>46190</v>
      </c>
      <c r="B59" s="41" t="n">
        <v>1018</v>
      </c>
      <c r="C59" s="41" t="inlineStr">
        <is>
          <t>MERCADINHO DO BAIRRO LTDA</t>
        </is>
      </c>
      <c r="D59" s="42" t="n">
        <v>1479.99</v>
      </c>
      <c r="E59" s="42" t="n">
        <v>0</v>
      </c>
      <c r="F59" s="42">
        <f>D59-E59</f>
        <v/>
      </c>
      <c r="G59" s="43" t="n">
        <v>2923</v>
      </c>
      <c r="H59" s="41" t="inlineStr">
        <is>
          <t>SERVICOS PRESTADOS CFE. NOTA FISCAL 2923 DE MERCADINHO DO BAIRRO LTDA</t>
        </is>
      </c>
      <c r="I59" s="41" t="n">
        <v>102975</v>
      </c>
      <c r="J59" s="42">
        <f>SUMIFS($F:$F,$G:$G,$G59,$B:$B,$B59)</f>
        <v/>
      </c>
      <c r="K59" s="44">
        <f>SUMIFS($F:$F,$B:$B,$B59)</f>
        <v/>
      </c>
      <c r="L59" s="45" t="n"/>
    </row>
    <row r="60" ht="16" customHeight="1">
      <c r="A60" s="40" t="n">
        <v>46181</v>
      </c>
      <c r="B60" s="41" t="n">
        <v>1018</v>
      </c>
      <c r="C60" s="41" t="inlineStr">
        <is>
          <t>MERCADINHO DO BAIRRO LTDA</t>
        </is>
      </c>
      <c r="D60" s="42" t="n">
        <v>2829.57</v>
      </c>
      <c r="E60" s="42" t="n">
        <v>0</v>
      </c>
      <c r="F60" s="42">
        <f>D60-E60</f>
        <v/>
      </c>
      <c r="G60" s="43" t="n">
        <v>2940</v>
      </c>
      <c r="H60" s="41" t="inlineStr">
        <is>
          <t>SERVICOS PRESTADOS CFE. NOTA FISCAL 2940 DE MERCADINHO DO BAIRRO LTDA</t>
        </is>
      </c>
      <c r="I60" s="41" t="n">
        <v>102859</v>
      </c>
      <c r="J60" s="42">
        <f>SUMIFS($F:$F,$G:$G,$G60,$B:$B,$B60)</f>
        <v/>
      </c>
      <c r="K60" s="44">
        <f>SUMIFS($F:$F,$B:$B,$B60)</f>
        <v/>
      </c>
      <c r="L60" s="45" t="n"/>
    </row>
    <row r="61" ht="16" customHeight="1">
      <c r="A61" s="40" t="n">
        <v>46192</v>
      </c>
      <c r="B61" s="41" t="n">
        <v>1018</v>
      </c>
      <c r="C61" s="41" t="inlineStr">
        <is>
          <t>MERCADINHO DO BAIRRO LTDA</t>
        </is>
      </c>
      <c r="D61" s="42" t="n">
        <v>1954.17</v>
      </c>
      <c r="E61" s="42" t="n">
        <v>0</v>
      </c>
      <c r="F61" s="42">
        <f>D61-E61</f>
        <v/>
      </c>
      <c r="G61" s="43" t="n">
        <v>2941</v>
      </c>
      <c r="H61" s="41" t="inlineStr">
        <is>
          <t>SERVICOS PRESTADOS CFE. NOTA FISCAL 2941 DE MERCADINHO DO BAIRRO LTDA</t>
        </is>
      </c>
      <c r="I61" s="41" t="n">
        <v>102993</v>
      </c>
      <c r="J61" s="42">
        <f>SUMIFS($F:$F,$G:$G,$G61,$B:$B,$B61)</f>
        <v/>
      </c>
      <c r="K61" s="44">
        <f>SUMIFS($F:$F,$B:$B,$B61)</f>
        <v/>
      </c>
      <c r="L61" s="45" t="n"/>
    </row>
    <row r="62" ht="16" customHeight="1">
      <c r="A62" s="40" t="n">
        <v>46197</v>
      </c>
      <c r="B62" s="41" t="n">
        <v>1018</v>
      </c>
      <c r="C62" s="41" t="inlineStr">
        <is>
          <t>MERCADINHO DO BAIRRO LTDA</t>
        </is>
      </c>
      <c r="D62" s="42" t="n">
        <v>4388.92</v>
      </c>
      <c r="E62" s="42" t="n">
        <v>0</v>
      </c>
      <c r="F62" s="42">
        <f>D62-E62</f>
        <v/>
      </c>
      <c r="G62" s="43" t="n">
        <v>2958</v>
      </c>
      <c r="H62" s="41" t="inlineStr">
        <is>
          <t>SERVICOS PRESTADOS CFE. NOTA FISCAL 2958 DE MERCADINHO DO BAIRRO LTDA</t>
        </is>
      </c>
      <c r="I62" s="41" t="n">
        <v>103045</v>
      </c>
      <c r="J62" s="42">
        <f>SUMIFS($F:$F,$G:$G,$G62,$B:$B,$B62)</f>
        <v/>
      </c>
      <c r="K62" s="44">
        <f>SUMIFS($F:$F,$B:$B,$B62)</f>
        <v/>
      </c>
      <c r="L62" s="45" t="n"/>
    </row>
    <row r="63" ht="16" customHeight="1">
      <c r="A63" s="40" t="n">
        <v>46178</v>
      </c>
      <c r="B63" s="41" t="n">
        <v>1018</v>
      </c>
      <c r="C63" s="41" t="inlineStr">
        <is>
          <t>MERCADINHO DO BAIRRO LTDA</t>
        </is>
      </c>
      <c r="D63" s="42" t="n">
        <v>3288.04</v>
      </c>
      <c r="E63" s="42" t="n">
        <v>0</v>
      </c>
      <c r="F63" s="42">
        <f>D63-E63</f>
        <v/>
      </c>
      <c r="G63" s="43" t="n">
        <v>2974</v>
      </c>
      <c r="H63" s="41" t="inlineStr">
        <is>
          <t>SERVICOS PRESTADOS CFE. NOTA FISCAL 2974 DE MERCADINHO DO BAIRRO LTDA</t>
        </is>
      </c>
      <c r="I63" s="41" t="n">
        <v>102836</v>
      </c>
      <c r="J63" s="42">
        <f>SUMIFS($F:$F,$G:$G,$G63,$B:$B,$B63)</f>
        <v/>
      </c>
      <c r="K63" s="44">
        <f>SUMIFS($F:$F,$B:$B,$B63)</f>
        <v/>
      </c>
      <c r="L63" s="45" t="n"/>
    </row>
    <row r="64" ht="16" customHeight="1">
      <c r="A64" s="40" t="n">
        <v>46185</v>
      </c>
      <c r="B64" s="41" t="n">
        <v>1018</v>
      </c>
      <c r="C64" s="41" t="inlineStr">
        <is>
          <t>MERCADINHO DO BAIRRO LTDA</t>
        </is>
      </c>
      <c r="D64" s="42" t="n">
        <v>847.96</v>
      </c>
      <c r="E64" s="42" t="n">
        <v>0</v>
      </c>
      <c r="F64" s="42">
        <f>D64-E64</f>
        <v/>
      </c>
      <c r="G64" s="43" t="n">
        <v>2995</v>
      </c>
      <c r="H64" s="41" t="inlineStr">
        <is>
          <t>SERVICOS PRESTADOS CFE. NOTA FISCAL 2995 DE MERCADINHO DO BAIRRO LTDA</t>
        </is>
      </c>
      <c r="I64" s="41" t="n">
        <v>102931</v>
      </c>
      <c r="J64" s="42">
        <f>SUMIFS($F:$F,$G:$G,$G64,$B:$B,$B64)</f>
        <v/>
      </c>
      <c r="K64" s="44">
        <f>SUMIFS($F:$F,$B:$B,$B64)</f>
        <v/>
      </c>
      <c r="L64" s="45" t="n"/>
    </row>
    <row r="65" ht="16" customHeight="1">
      <c r="A65" s="40" t="n">
        <v>46171</v>
      </c>
      <c r="B65" s="41" t="n">
        <v>1016</v>
      </c>
      <c r="C65" s="41" t="inlineStr">
        <is>
          <t>PADARIA TRIGO DOURADO LTDA</t>
        </is>
      </c>
      <c r="D65" s="42" t="n">
        <v>1090.85</v>
      </c>
      <c r="E65" s="42" t="n">
        <v>0</v>
      </c>
      <c r="F65" s="42">
        <f>D65-E65</f>
        <v/>
      </c>
      <c r="G65" s="43" t="n">
        <v>2857</v>
      </c>
      <c r="H65" s="41" t="inlineStr">
        <is>
          <t>SERVICOS PRESTADOS CFE. NOTA FISCAL 2857 DE PADARIA TRIGO DOURADO LTDA</t>
        </is>
      </c>
      <c r="I65" s="41" t="n">
        <v>102726</v>
      </c>
      <c r="J65" s="42">
        <f>SUMIFS($F:$F,$G:$G,$G65,$B:$B,$B65)</f>
        <v/>
      </c>
      <c r="K65" s="44">
        <f>SUMIFS($F:$F,$B:$B,$B65)</f>
        <v/>
      </c>
      <c r="L65" s="45" t="n"/>
    </row>
    <row r="66" ht="16" customHeight="1">
      <c r="A66" s="40" t="n">
        <v>46196</v>
      </c>
      <c r="B66" s="41" t="n">
        <v>1016</v>
      </c>
      <c r="C66" s="41" t="inlineStr">
        <is>
          <t>PADARIA TRIGO DOURADO LTDA</t>
        </is>
      </c>
      <c r="D66" s="42" t="n">
        <v>3458.52</v>
      </c>
      <c r="E66" s="42" t="n">
        <v>0</v>
      </c>
      <c r="F66" s="42">
        <f>D66-E66</f>
        <v/>
      </c>
      <c r="G66" s="43" t="n">
        <v>2951</v>
      </c>
      <c r="H66" s="41" t="inlineStr">
        <is>
          <t>SERVICOS PRESTADOS CFE. NOTA FISCAL 2951 DE PADARIA TRIGO DOURADO LTDA</t>
        </is>
      </c>
      <c r="I66" s="41" t="n">
        <v>103031</v>
      </c>
      <c r="J66" s="42">
        <f>SUMIFS($F:$F,$G:$G,$G66,$B:$B,$B66)</f>
        <v/>
      </c>
      <c r="K66" s="44">
        <f>SUMIFS($F:$F,$B:$B,$B66)</f>
        <v/>
      </c>
      <c r="L66" s="45" t="n"/>
    </row>
    <row r="67" ht="16" customHeight="1">
      <c r="A67" s="40" t="n">
        <v>46188</v>
      </c>
      <c r="B67" s="41" t="n">
        <v>1029</v>
      </c>
      <c r="C67" s="41" t="inlineStr">
        <is>
          <t>PET SHOP AMIGO FIEL LTDA</t>
        </is>
      </c>
      <c r="D67" s="42" t="n">
        <v>1673.24</v>
      </c>
      <c r="E67" s="42" t="n">
        <v>0</v>
      </c>
      <c r="F67" s="42">
        <f>D67-E67</f>
        <v/>
      </c>
      <c r="G67" s="43" t="n">
        <v>1031</v>
      </c>
      <c r="H67" s="41" t="inlineStr">
        <is>
          <t>VENDA DE MERCADORIAS CFE. NOTA FISCAL 1031 DE PET SHOP AMIGO FIEL LTDA</t>
        </is>
      </c>
      <c r="I67" s="41" t="n">
        <v>102948</v>
      </c>
      <c r="J67" s="42">
        <f>SUMIFS($F:$F,$G:$G,$G67,$B:$B,$B67)</f>
        <v/>
      </c>
      <c r="K67" s="44">
        <f>SUMIFS($F:$F,$B:$B,$B67)</f>
        <v/>
      </c>
      <c r="L67" s="45" t="n"/>
    </row>
    <row r="68" ht="16" customHeight="1">
      <c r="A68" s="40" t="n">
        <v>46170</v>
      </c>
      <c r="B68" s="41" t="n">
        <v>1029</v>
      </c>
      <c r="C68" s="41" t="inlineStr">
        <is>
          <t>PET SHOP AMIGO FIEL LTDA</t>
        </is>
      </c>
      <c r="D68" s="42" t="n">
        <v>412.81</v>
      </c>
      <c r="E68" s="42" t="n">
        <v>0</v>
      </c>
      <c r="F68" s="42">
        <f>D68-E68</f>
        <v/>
      </c>
      <c r="G68" s="43" t="n">
        <v>2860</v>
      </c>
      <c r="H68" s="41" t="inlineStr">
        <is>
          <t>SERVICOS PRESTADOS CFE. NOTA FISCAL 2860 DE PET SHOP AMIGO FIEL LTDA</t>
        </is>
      </c>
      <c r="I68" s="41" t="n">
        <v>102710</v>
      </c>
      <c r="J68" s="42">
        <f>SUMIFS($F:$F,$G:$G,$G68,$B:$B,$B68)</f>
        <v/>
      </c>
      <c r="K68" s="44">
        <f>SUMIFS($F:$F,$B:$B,$B68)</f>
        <v/>
      </c>
      <c r="L68" s="45" t="n"/>
    </row>
    <row r="69" ht="16" customHeight="1">
      <c r="A69" s="40" t="n">
        <v>46197</v>
      </c>
      <c r="B69" s="41" t="n">
        <v>1029</v>
      </c>
      <c r="C69" s="41" t="inlineStr">
        <is>
          <t>PET SHOP AMIGO FIEL LTDA</t>
        </is>
      </c>
      <c r="D69" s="42" t="n">
        <v>1681.69</v>
      </c>
      <c r="E69" s="42" t="n">
        <v>0</v>
      </c>
      <c r="F69" s="42">
        <f>D69-E69</f>
        <v/>
      </c>
      <c r="G69" s="43" t="n">
        <v>2991</v>
      </c>
      <c r="H69" s="41" t="inlineStr">
        <is>
          <t>SERVICOS PRESTADOS CFE. NOTA FISCAL 2991 DE PET SHOP AMIGO FIEL LTDA</t>
        </is>
      </c>
      <c r="I69" s="41" t="n">
        <v>103049</v>
      </c>
      <c r="J69" s="42">
        <f>SUMIFS($F:$F,$G:$G,$G69,$B:$B,$B69)</f>
        <v/>
      </c>
      <c r="K69" s="44">
        <f>SUMIFS($F:$F,$B:$B,$B69)</f>
        <v/>
      </c>
      <c r="L69" s="45" t="n"/>
    </row>
    <row r="70" ht="16" customHeight="1">
      <c r="A70" s="40" t="n">
        <v>46177</v>
      </c>
      <c r="B70" s="41" t="n">
        <v>1017</v>
      </c>
      <c r="C70" s="41" t="inlineStr">
        <is>
          <t>QUINTA ESTACAO EVENTOS LTDA</t>
        </is>
      </c>
      <c r="D70" s="42" t="n">
        <v>1971.42</v>
      </c>
      <c r="E70" s="42" t="n">
        <v>0</v>
      </c>
      <c r="F70" s="42">
        <f>D70-E70</f>
        <v/>
      </c>
      <c r="G70" s="43" t="n">
        <v>2905</v>
      </c>
      <c r="H70" s="41" t="inlineStr">
        <is>
          <t>SERVICOS PRESTADOS CFE. NOTA FISCAL 2905 DE QUINTA ESTACAO EVENTOS LTDA</t>
        </is>
      </c>
      <c r="I70" s="41" t="n">
        <v>102815</v>
      </c>
      <c r="J70" s="42">
        <f>SUMIFS($F:$F,$G:$G,$G70,$B:$B,$B70)</f>
        <v/>
      </c>
      <c r="K70" s="44">
        <f>SUMIFS($F:$F,$B:$B,$B70)</f>
        <v/>
      </c>
      <c r="L70" s="45" t="n"/>
    </row>
    <row r="71" ht="16" customHeight="1">
      <c r="A71" s="40" t="n">
        <v>46196</v>
      </c>
      <c r="B71" s="41" t="n">
        <v>1017</v>
      </c>
      <c r="C71" s="41" t="inlineStr">
        <is>
          <t>QUINTA ESTACAO EVENTOS LTDA</t>
        </is>
      </c>
      <c r="D71" s="42" t="n">
        <v>1520.41</v>
      </c>
      <c r="E71" s="42" t="n">
        <v>0</v>
      </c>
      <c r="F71" s="42">
        <f>D71-E71</f>
        <v/>
      </c>
      <c r="G71" s="43" t="n">
        <v>2926</v>
      </c>
      <c r="H71" s="41" t="inlineStr">
        <is>
          <t>SERVICOS PRESTADOS CFE. NOTA FISCAL 2926 DE QUINTA ESTACAO EVENTOS LTDA</t>
        </is>
      </c>
      <c r="I71" s="41" t="n">
        <v>103029</v>
      </c>
      <c r="J71" s="42">
        <f>SUMIFS($F:$F,$G:$G,$G71,$B:$B,$B71)</f>
        <v/>
      </c>
      <c r="K71" s="44">
        <f>SUMIFS($F:$F,$B:$B,$B71)</f>
        <v/>
      </c>
      <c r="L71" s="45" t="n"/>
    </row>
    <row r="72" ht="16" customHeight="1">
      <c r="A72" s="40" t="n">
        <v>46174</v>
      </c>
      <c r="B72" s="41" t="n">
        <v>1017</v>
      </c>
      <c r="C72" s="41" t="inlineStr">
        <is>
          <t>QUINTA ESTACAO EVENTOS LTDA</t>
        </is>
      </c>
      <c r="D72" s="42" t="n">
        <v>1266.88</v>
      </c>
      <c r="E72" s="42" t="n">
        <v>0</v>
      </c>
      <c r="F72" s="42">
        <f>D72-E72</f>
        <v/>
      </c>
      <c r="G72" s="43" t="n">
        <v>2979</v>
      </c>
      <c r="H72" s="41" t="inlineStr">
        <is>
          <t>SERVICOS PRESTADOS CFE. NOTA FISCAL 2979 DE QUINTA ESTACAO EVENTOS LTDA</t>
        </is>
      </c>
      <c r="I72" s="41" t="n">
        <v>102773</v>
      </c>
      <c r="J72" s="42">
        <f>SUMIFS($F:$F,$G:$G,$G72,$B:$B,$B72)</f>
        <v/>
      </c>
      <c r="K72" s="44">
        <f>SUMIFS($F:$F,$B:$B,$B72)</f>
        <v/>
      </c>
      <c r="L72" s="45" t="n"/>
    </row>
    <row r="73" ht="16" customHeight="1">
      <c r="A73" s="40" t="n">
        <v>46195</v>
      </c>
      <c r="B73" s="41" t="n">
        <v>1017</v>
      </c>
      <c r="C73" s="41" t="inlineStr">
        <is>
          <t>QUINTA ESTACAO EVENTOS LTDA</t>
        </is>
      </c>
      <c r="D73" s="42" t="n">
        <v>1192.18</v>
      </c>
      <c r="E73" s="42" t="n">
        <v>0</v>
      </c>
      <c r="F73" s="42">
        <f>D73-E73</f>
        <v/>
      </c>
      <c r="G73" s="43" t="n">
        <v>2986</v>
      </c>
      <c r="H73" s="41" t="inlineStr">
        <is>
          <t>SERVICOS PRESTADOS CFE. NOTA FISCAL 2986 DE QUINTA ESTACAO EVENTOS LTDA</t>
        </is>
      </c>
      <c r="I73" s="41" t="n">
        <v>103012</v>
      </c>
      <c r="J73" s="42">
        <f>SUMIFS($F:$F,$G:$G,$G73,$B:$B,$B73)</f>
        <v/>
      </c>
      <c r="K73" s="44">
        <f>SUMIFS($F:$F,$B:$B,$B73)</f>
        <v/>
      </c>
      <c r="L73" s="45" t="n"/>
    </row>
    <row r="74" ht="16" customHeight="1">
      <c r="A74" s="40" t="n">
        <v>46184</v>
      </c>
      <c r="B74" s="41" t="n">
        <v>1017</v>
      </c>
      <c r="C74" s="41" t="inlineStr">
        <is>
          <t>QUINTA ESTACAO EVENTOS LTDA</t>
        </is>
      </c>
      <c r="D74" s="42" t="n">
        <v>2564.24</v>
      </c>
      <c r="E74" s="42" t="n">
        <v>0</v>
      </c>
      <c r="F74" s="42">
        <f>D74-E74</f>
        <v/>
      </c>
      <c r="G74" s="43" t="n">
        <v>2992</v>
      </c>
      <c r="H74" s="41" t="inlineStr">
        <is>
          <t>SERVICOS PRESTADOS CFE. NOTA FISCAL 2992 DE QUINTA ESTACAO EVENTOS LTDA</t>
        </is>
      </c>
      <c r="I74" s="41" t="n">
        <v>102915</v>
      </c>
      <c r="J74" s="42">
        <f>SUMIFS($F:$F,$G:$G,$G74,$B:$B,$B74)</f>
        <v/>
      </c>
      <c r="K74" s="44">
        <f>SUMIFS($F:$F,$B:$B,$B74)</f>
        <v/>
      </c>
      <c r="L74" s="45" t="n"/>
    </row>
    <row r="75" ht="16" customHeight="1">
      <c r="A75" s="40" t="n">
        <v>46183</v>
      </c>
      <c r="B75" s="41" t="n">
        <v>1019</v>
      </c>
      <c r="C75" s="41" t="inlineStr">
        <is>
          <t>SABOR DA TERRA RESTAURANTE LTDA</t>
        </is>
      </c>
      <c r="D75" s="42" t="n">
        <v>1016.83</v>
      </c>
      <c r="E75" s="42" t="n">
        <v>0</v>
      </c>
      <c r="F75" s="42">
        <f>D75-E75</f>
        <v/>
      </c>
      <c r="G75" s="43" t="n">
        <v>2935</v>
      </c>
      <c r="H75" s="41" t="inlineStr">
        <is>
          <t>SERVICOS PRESTADOS CFE. NOTA FISCAL 2935 DE SABOR DA TERRA RESTAURANTE LTDA</t>
        </is>
      </c>
      <c r="I75" s="41" t="n">
        <v>102902</v>
      </c>
      <c r="J75" s="42">
        <f>SUMIFS($F:$F,$G:$G,$G75,$B:$B,$B75)</f>
        <v/>
      </c>
      <c r="K75" s="44">
        <f>SUMIFS($F:$F,$B:$B,$B75)</f>
        <v/>
      </c>
      <c r="L75" s="45" t="n"/>
    </row>
    <row r="76" ht="16" customHeight="1">
      <c r="A76" s="40" t="n">
        <v>46202</v>
      </c>
      <c r="B76" s="41" t="n">
        <v>1019</v>
      </c>
      <c r="C76" s="41" t="inlineStr">
        <is>
          <t>SABOR DA TERRA RESTAURANTE LTDA</t>
        </is>
      </c>
      <c r="D76" s="42" t="n">
        <v>1685.4</v>
      </c>
      <c r="E76" s="42" t="n">
        <v>0</v>
      </c>
      <c r="F76" s="42">
        <f>D76-E76</f>
        <v/>
      </c>
      <c r="G76" s="43" t="n">
        <v>2952</v>
      </c>
      <c r="H76" s="41" t="inlineStr">
        <is>
          <t>SERVICOS PRESTADOS CFE. NOTA FISCAL 2952 DE SABOR DA TERRA RESTAURANTE LTDA</t>
        </is>
      </c>
      <c r="I76" s="41" t="n">
        <v>103097</v>
      </c>
      <c r="J76" s="42">
        <f>SUMIFS($F:$F,$G:$G,$G76,$B:$B,$B76)</f>
        <v/>
      </c>
      <c r="K76" s="44">
        <f>SUMIFS($F:$F,$B:$B,$B76)</f>
        <v/>
      </c>
      <c r="L76" s="45" t="n"/>
    </row>
    <row r="77" ht="16" customHeight="1">
      <c r="A77" s="40" t="n">
        <v>46192</v>
      </c>
      <c r="B77" s="41" t="n">
        <v>1019</v>
      </c>
      <c r="C77" s="41" t="inlineStr">
        <is>
          <t>SABOR DA TERRA RESTAURANTE LTDA</t>
        </is>
      </c>
      <c r="D77" s="42" t="n">
        <v>4217.38</v>
      </c>
      <c r="E77" s="42" t="n">
        <v>0</v>
      </c>
      <c r="F77" s="42">
        <f>D77-E77</f>
        <v/>
      </c>
      <c r="G77" s="43" t="n">
        <v>2987</v>
      </c>
      <c r="H77" s="41" t="inlineStr">
        <is>
          <t>SERVICOS PRESTADOS CFE. NOTA FISCAL 2987 DE SABOR DA TERRA RESTAURANTE LTDA</t>
        </is>
      </c>
      <c r="I77" s="41" t="n">
        <v>102995</v>
      </c>
      <c r="J77" s="42">
        <f>SUMIFS($F:$F,$G:$G,$G77,$B:$B,$B77)</f>
        <v/>
      </c>
      <c r="K77" s="44">
        <f>SUMIFS($F:$F,$B:$B,$B77)</f>
        <v/>
      </c>
      <c r="L77" s="45" t="n"/>
    </row>
    <row r="78" ht="16" customHeight="1">
      <c r="A78" s="40" t="n">
        <v>46174</v>
      </c>
      <c r="B78" s="41" t="n">
        <v>1020</v>
      </c>
      <c r="C78" s="41" t="inlineStr">
        <is>
          <t>TRANSPORTADORA ROTA SUL LTDA</t>
        </is>
      </c>
      <c r="D78" s="42" t="n">
        <v>472.77</v>
      </c>
      <c r="E78" s="42" t="n">
        <v>0</v>
      </c>
      <c r="F78" s="42">
        <f>D78-E78</f>
        <v/>
      </c>
      <c r="G78" s="43" t="n">
        <v>1018</v>
      </c>
      <c r="H78" s="41" t="inlineStr">
        <is>
          <t>VENDA DE MERCADORIAS CFE. NOTA FISCAL 1018 DE TRANSPORTADORA ROTA SUL LTDA</t>
        </is>
      </c>
      <c r="I78" s="41" t="n">
        <v>102777</v>
      </c>
      <c r="J78" s="42">
        <f>SUMIFS($F:$F,$G:$G,$G78,$B:$B,$B78)</f>
        <v/>
      </c>
      <c r="K78" s="44">
        <f>SUMIFS($F:$F,$B:$B,$B78)</f>
        <v/>
      </c>
      <c r="L78" s="45" t="n"/>
    </row>
    <row r="79" ht="16" customHeight="1">
      <c r="A79" s="40" t="n">
        <v>46192</v>
      </c>
      <c r="B79" s="41" t="n">
        <v>1020</v>
      </c>
      <c r="C79" s="41" t="inlineStr">
        <is>
          <t>TRANSPORTADORA ROTA SUL LTDA</t>
        </is>
      </c>
      <c r="D79" s="42" t="n">
        <v>1803.94</v>
      </c>
      <c r="E79" s="42" t="n">
        <v>0</v>
      </c>
      <c r="F79" s="42">
        <f>D79-E79</f>
        <v/>
      </c>
      <c r="G79" s="43" t="n">
        <v>1019</v>
      </c>
      <c r="H79" s="41" t="inlineStr">
        <is>
          <t>VENDA DE MERCADORIAS CFE. NOTA FISCAL 1019 DE TRANSPORTADORA ROTA SUL LTDA</t>
        </is>
      </c>
      <c r="I79" s="41" t="n">
        <v>102997</v>
      </c>
      <c r="J79" s="42">
        <f>SUMIFS($F:$F,$G:$G,$G79,$B:$B,$B79)</f>
        <v/>
      </c>
      <c r="K79" s="44">
        <f>SUMIFS($F:$F,$B:$B,$B79)</f>
        <v/>
      </c>
      <c r="L79" s="45" t="n"/>
    </row>
    <row r="80" ht="16" customHeight="1">
      <c r="A80" s="40" t="n">
        <v>46196</v>
      </c>
      <c r="B80" s="41" t="n">
        <v>1020</v>
      </c>
      <c r="C80" s="41" t="inlineStr">
        <is>
          <t>TRANSPORTADORA ROTA SUL LTDA</t>
        </is>
      </c>
      <c r="D80" s="42" t="n">
        <v>1576.82</v>
      </c>
      <c r="E80" s="42" t="n">
        <v>0</v>
      </c>
      <c r="F80" s="42">
        <f>D80-E80</f>
        <v/>
      </c>
      <c r="G80" s="43" t="n">
        <v>1023</v>
      </c>
      <c r="H80" s="41" t="inlineStr">
        <is>
          <t>VENDA DE MERCADORIAS CFE. NOTA FISCAL 1023 DE TRANSPORTADORA ROTA SUL LTDA</t>
        </is>
      </c>
      <c r="I80" s="41" t="n">
        <v>103034</v>
      </c>
      <c r="J80" s="42">
        <f>SUMIFS($F:$F,$G:$G,$G80,$B:$B,$B80)</f>
        <v/>
      </c>
      <c r="K80" s="44">
        <f>SUMIFS($F:$F,$B:$B,$B80)</f>
        <v/>
      </c>
      <c r="L80" s="45" t="n"/>
    </row>
    <row r="81" ht="16" customHeight="1">
      <c r="A81" s="40" t="n">
        <v>46189</v>
      </c>
      <c r="B81" s="41" t="n">
        <v>1020</v>
      </c>
      <c r="C81" s="41" t="inlineStr">
        <is>
          <t>TRANSPORTADORA ROTA SUL LTDA</t>
        </is>
      </c>
      <c r="D81" s="42" t="n">
        <v>763.1900000000001</v>
      </c>
      <c r="E81" s="42" t="n">
        <v>0</v>
      </c>
      <c r="F81" s="42">
        <f>D81-E81</f>
        <v/>
      </c>
      <c r="G81" s="43" t="n">
        <v>2912</v>
      </c>
      <c r="H81" s="41" t="inlineStr">
        <is>
          <t>SERVICOS PRESTADOS CFE. NOTA FISCAL 2912 DE TRANSPORTADORA ROTA SUL LTDA</t>
        </is>
      </c>
      <c r="I81" s="41" t="n">
        <v>102960</v>
      </c>
      <c r="J81" s="42">
        <f>SUMIFS($F:$F,$G:$G,$G81,$B:$B,$B81)</f>
        <v/>
      </c>
      <c r="K81" s="44">
        <f>SUMIFS($F:$F,$B:$B,$B81)</f>
        <v/>
      </c>
      <c r="L81" s="45" t="n"/>
    </row>
    <row r="82" ht="16" customHeight="1">
      <c r="A82" s="40" t="n">
        <v>46183</v>
      </c>
      <c r="B82" s="41" t="n">
        <v>1020</v>
      </c>
      <c r="C82" s="41" t="inlineStr">
        <is>
          <t>TRANSPORTADORA ROTA SUL LTDA</t>
        </is>
      </c>
      <c r="D82" s="42" t="n">
        <v>4292.92</v>
      </c>
      <c r="E82" s="42" t="n">
        <v>0</v>
      </c>
      <c r="F82" s="42">
        <f>D82-E82</f>
        <v/>
      </c>
      <c r="G82" s="43" t="n">
        <v>2917</v>
      </c>
      <c r="H82" s="41" t="inlineStr">
        <is>
          <t>SERVICOS PRESTADOS CFE. NOTA FISCAL 2917 DE TRANSPORTADORA ROTA SUL LTDA</t>
        </is>
      </c>
      <c r="I82" s="41" t="n">
        <v>102901</v>
      </c>
      <c r="J82" s="42">
        <f>SUMIFS($F:$F,$G:$G,$G82,$B:$B,$B82)</f>
        <v/>
      </c>
      <c r="K82" s="44">
        <f>SUMIFS($F:$F,$B:$B,$B82)</f>
        <v/>
      </c>
      <c r="L82" s="45" t="n"/>
    </row>
    <row r="83" ht="16" customHeight="1">
      <c r="A83" s="40" t="n">
        <v>46197</v>
      </c>
      <c r="B83" s="41" t="n">
        <v>1020</v>
      </c>
      <c r="C83" s="41" t="inlineStr">
        <is>
          <t>TRANSPORTADORA ROTA SUL LTDA</t>
        </is>
      </c>
      <c r="D83" s="42" t="n">
        <v>1910.19</v>
      </c>
      <c r="E83" s="42" t="n">
        <v>0</v>
      </c>
      <c r="F83" s="42">
        <f>D83-E83</f>
        <v/>
      </c>
      <c r="G83" s="43" t="n">
        <v>2942</v>
      </c>
      <c r="H83" s="41" t="inlineStr">
        <is>
          <t>SERVICOS PRESTADOS CFE. NOTA FISCAL 2942 DE TRANSPORTADORA ROTA SUL LTDA</t>
        </is>
      </c>
      <c r="I83" s="41" t="n">
        <v>103044</v>
      </c>
      <c r="J83" s="42">
        <f>SUMIFS($F:$F,$G:$G,$G83,$B:$B,$B83)</f>
        <v/>
      </c>
      <c r="K83" s="44">
        <f>SUMIFS($F:$F,$B:$B,$B83)</f>
        <v/>
      </c>
      <c r="L83" s="45" t="n"/>
    </row>
    <row r="84" ht="16" customHeight="1">
      <c r="A84" s="40" t="n">
        <v>46198</v>
      </c>
      <c r="B84" s="41" t="n">
        <v>1020</v>
      </c>
      <c r="C84" s="41" t="inlineStr">
        <is>
          <t>TRANSPORTADORA ROTA SUL LTDA</t>
        </is>
      </c>
      <c r="D84" s="42" t="n">
        <v>1859</v>
      </c>
      <c r="E84" s="42" t="n">
        <v>0</v>
      </c>
      <c r="F84" s="42">
        <f>D84-E84</f>
        <v/>
      </c>
      <c r="G84" s="43" t="n">
        <v>2943</v>
      </c>
      <c r="H84" s="41" t="inlineStr">
        <is>
          <t>SERVICOS PRESTADOS CFE. NOTA FISCAL 2943 DE TRANSPORTADORA ROTA SUL LTDA</t>
        </is>
      </c>
      <c r="I84" s="41" t="n">
        <v>103062</v>
      </c>
      <c r="J84" s="42">
        <f>SUMIFS($F:$F,$G:$G,$G84,$B:$B,$B84)</f>
        <v/>
      </c>
      <c r="K84" s="44">
        <f>SUMIFS($F:$F,$B:$B,$B84)</f>
        <v/>
      </c>
      <c r="L84" s="45" t="n"/>
    </row>
    <row r="85" ht="16" customHeight="1">
      <c r="A85" s="40" t="n">
        <v>46182</v>
      </c>
      <c r="B85" s="41" t="n">
        <v>1020</v>
      </c>
      <c r="C85" s="41" t="inlineStr">
        <is>
          <t>TRANSPORTADORA ROTA SUL LTDA</t>
        </is>
      </c>
      <c r="D85" s="42" t="n">
        <v>1143.82</v>
      </c>
      <c r="E85" s="42" t="n">
        <v>0</v>
      </c>
      <c r="F85" s="42">
        <f>D85-E85</f>
        <v/>
      </c>
      <c r="G85" s="43" t="n">
        <v>2954</v>
      </c>
      <c r="H85" s="41" t="inlineStr">
        <is>
          <t>SERVICOS PRESTADOS CFE. NOTA FISCAL 2954 DE TRANSPORTADORA ROTA SUL LTDA</t>
        </is>
      </c>
      <c r="I85" s="41" t="n">
        <v>102882</v>
      </c>
      <c r="J85" s="42">
        <f>SUMIFS($F:$F,$G:$G,$G85,$B:$B,$B85)</f>
        <v/>
      </c>
      <c r="K85" s="44">
        <f>SUMIFS($F:$F,$B:$B,$B85)</f>
        <v/>
      </c>
      <c r="L85" s="45" t="n"/>
    </row>
    <row r="86" ht="16" customHeight="1">
      <c r="A86" s="40" t="n">
        <v>46189</v>
      </c>
      <c r="B86" s="41" t="n">
        <v>1020</v>
      </c>
      <c r="C86" s="41" t="inlineStr">
        <is>
          <t>TRANSPORTADORA ROTA SUL LTDA</t>
        </is>
      </c>
      <c r="D86" s="42" t="n">
        <v>1748.52</v>
      </c>
      <c r="E86" s="42" t="n">
        <v>0</v>
      </c>
      <c r="F86" s="42">
        <f>D86-E86</f>
        <v/>
      </c>
      <c r="G86" s="43" t="n">
        <v>2988</v>
      </c>
      <c r="H86" s="41" t="inlineStr">
        <is>
          <t>SERVICOS PRESTADOS CFE. NOTA FISCAL 2988 DE TRANSPORTADORA ROTA SUL LTDA</t>
        </is>
      </c>
      <c r="I86" s="41" t="n">
        <v>102963</v>
      </c>
      <c r="J86" s="42">
        <f>SUMIFS($F:$F,$G:$G,$G86,$B:$B,$B86)</f>
        <v/>
      </c>
      <c r="K86" s="44">
        <f>SUMIFS($F:$F,$B:$B,$B86)</f>
        <v/>
      </c>
      <c r="L86" s="45" t="n"/>
    </row>
    <row r="87" ht="16" customHeight="1">
      <c r="A87" s="40" t="n">
        <v>46199</v>
      </c>
      <c r="B87" s="41" t="n">
        <v>1020</v>
      </c>
      <c r="C87" s="41" t="inlineStr">
        <is>
          <t>TRANSPORTADORA ROTA SUL LTDA</t>
        </is>
      </c>
      <c r="D87" s="42" t="n">
        <v>416.68</v>
      </c>
      <c r="E87" s="42" t="n">
        <v>0</v>
      </c>
      <c r="F87" s="42">
        <f>D87-E87</f>
        <v/>
      </c>
      <c r="G87" s="43" t="n">
        <v>3002</v>
      </c>
      <c r="H87" s="41" t="inlineStr">
        <is>
          <t>SERVICOS PRESTADOS CFE. NOTA FISCAL 3002 DE TRANSPORTADORA ROTA SUL LTDA</t>
        </is>
      </c>
      <c r="I87" s="41" t="n">
        <v>103087</v>
      </c>
      <c r="J87" s="42">
        <f>SUMIFS($F:$F,$G:$G,$G87,$B:$B,$B87)</f>
        <v/>
      </c>
      <c r="K87" s="44">
        <f>SUMIFS($F:$F,$B:$B,$B87)</f>
        <v/>
      </c>
      <c r="L87" s="45" t="n"/>
    </row>
    <row r="88" ht="16" customHeight="1">
      <c r="A88" s="40" t="n">
        <v>46195</v>
      </c>
      <c r="B88" s="41" t="n">
        <v>1021</v>
      </c>
      <c r="C88" s="41" t="inlineStr">
        <is>
          <t>USINA DE IDEIAS PUBLICIDADE LTDA</t>
        </is>
      </c>
      <c r="D88" s="42" t="n">
        <v>429.43</v>
      </c>
      <c r="E88" s="42" t="n">
        <v>0</v>
      </c>
      <c r="F88" s="42">
        <f>D88-E88</f>
        <v/>
      </c>
      <c r="G88" s="43" t="n">
        <v>2929</v>
      </c>
      <c r="H88" s="41" t="inlineStr">
        <is>
          <t>SERVICOS PRESTADOS CFE. NOTA FISCAL 2929 DE USINA DE IDEIAS PUBLICIDADE LTDA</t>
        </is>
      </c>
      <c r="I88" s="41" t="n">
        <v>103010</v>
      </c>
      <c r="J88" s="42">
        <f>SUMIFS($F:$F,$G:$G,$G88,$B:$B,$B88)</f>
        <v/>
      </c>
      <c r="K88" s="44">
        <f>SUMIFS($F:$F,$B:$B,$B88)</f>
        <v/>
      </c>
      <c r="L88" s="45" t="n"/>
    </row>
    <row r="89" ht="16" customHeight="1">
      <c r="A89" s="40" t="n">
        <v>46176</v>
      </c>
      <c r="B89" s="41" t="n">
        <v>1021</v>
      </c>
      <c r="C89" s="41" t="inlineStr">
        <is>
          <t>USINA DE IDEIAS PUBLICIDADE LTDA</t>
        </is>
      </c>
      <c r="D89" s="42" t="n">
        <v>762.1799999999999</v>
      </c>
      <c r="E89" s="42" t="n">
        <v>0</v>
      </c>
      <c r="F89" s="42">
        <f>D89-E89</f>
        <v/>
      </c>
      <c r="G89" s="43" t="n">
        <v>2946</v>
      </c>
      <c r="H89" s="41" t="inlineStr">
        <is>
          <t>SERVICOS PRESTADOS CFE. NOTA FISCAL 2946 DE USINA DE IDEIAS PUBLICIDADE LTDA</t>
        </is>
      </c>
      <c r="I89" s="41" t="n">
        <v>102799</v>
      </c>
      <c r="J89" s="42">
        <f>SUMIFS($F:$F,$G:$G,$G89,$B:$B,$B89)</f>
        <v/>
      </c>
      <c r="K89" s="44">
        <f>SUMIFS($F:$F,$B:$B,$B89)</f>
        <v/>
      </c>
      <c r="L89" s="45" t="n"/>
    </row>
    <row r="90" ht="16" customHeight="1">
      <c r="A90" s="40" t="n">
        <v>46178</v>
      </c>
      <c r="B90" s="41" t="n">
        <v>1021</v>
      </c>
      <c r="C90" s="41" t="inlineStr">
        <is>
          <t>USINA DE IDEIAS PUBLICIDADE LTDA</t>
        </is>
      </c>
      <c r="D90" s="42" t="n">
        <v>2649.34</v>
      </c>
      <c r="E90" s="42" t="n">
        <v>0</v>
      </c>
      <c r="F90" s="42">
        <f>D90-E90</f>
        <v/>
      </c>
      <c r="G90" s="43" t="n">
        <v>2949</v>
      </c>
      <c r="H90" s="41" t="inlineStr">
        <is>
          <t>SERVICOS PRESTADOS CFE. NOTA FISCAL 2949 DE USINA DE IDEIAS PUBLICIDADE LTDA</t>
        </is>
      </c>
      <c r="I90" s="41" t="n">
        <v>102833</v>
      </c>
      <c r="J90" s="42">
        <f>SUMIFS($F:$F,$G:$G,$G90,$B:$B,$B90)</f>
        <v/>
      </c>
      <c r="K90" s="44">
        <f>SUMIFS($F:$F,$B:$B,$B90)</f>
        <v/>
      </c>
      <c r="L90" s="45" t="n"/>
    </row>
    <row r="91" ht="16" customHeight="1">
      <c r="A91" s="40" t="n">
        <v>46195</v>
      </c>
      <c r="B91" s="41" t="n">
        <v>1021</v>
      </c>
      <c r="C91" s="41" t="inlineStr">
        <is>
          <t>USINA DE IDEIAS PUBLICIDADE LTDA</t>
        </is>
      </c>
      <c r="D91" s="42" t="n">
        <v>782.05</v>
      </c>
      <c r="E91" s="42" t="n">
        <v>0</v>
      </c>
      <c r="F91" s="42">
        <f>D91-E91</f>
        <v/>
      </c>
      <c r="G91" s="43" t="n">
        <v>2981</v>
      </c>
      <c r="H91" s="41" t="inlineStr">
        <is>
          <t>SERVICOS PRESTADOS CFE. NOTA FISCAL 2981 DE USINA DE IDEIAS PUBLICIDADE LTDA</t>
        </is>
      </c>
      <c r="I91" s="41" t="n">
        <v>103011</v>
      </c>
      <c r="J91" s="42">
        <f>SUMIFS($F:$F,$G:$G,$G91,$B:$B,$B91)</f>
        <v/>
      </c>
      <c r="K91" s="44">
        <f>SUMIFS($F:$F,$B:$B,$B91)</f>
        <v/>
      </c>
      <c r="L91" s="45" t="n"/>
    </row>
    <row r="92" ht="16" customHeight="1">
      <c r="A92" s="40" t="n">
        <v>46169</v>
      </c>
      <c r="B92" s="41" t="n">
        <v>1030</v>
      </c>
      <c r="C92" s="41" t="inlineStr">
        <is>
          <t>VETERINARIA PATA BRANCA LTDA</t>
        </is>
      </c>
      <c r="D92" s="42" t="n">
        <v>607.3099999999999</v>
      </c>
      <c r="E92" s="42" t="n">
        <v>0</v>
      </c>
      <c r="F92" s="42">
        <f>D92-E92</f>
        <v/>
      </c>
      <c r="G92" s="43" t="n">
        <v>2834</v>
      </c>
      <c r="H92" s="41" t="inlineStr">
        <is>
          <t>SERVICOS PRESTADOS CFE. NOTA FISCAL 2834 DE VETERINARIA PATA BRANCA LTDA</t>
        </is>
      </c>
      <c r="I92" s="41" t="n">
        <v>102697</v>
      </c>
      <c r="J92" s="42">
        <f>SUMIFS($F:$F,$G:$G,$G92,$B:$B,$B92)</f>
        <v/>
      </c>
      <c r="K92" s="44">
        <f>SUMIFS($F:$F,$B:$B,$B92)</f>
        <v/>
      </c>
      <c r="L92" s="45" t="n"/>
    </row>
    <row r="93" ht="16" customHeight="1">
      <c r="A93" s="40" t="n">
        <v>46176</v>
      </c>
      <c r="B93" s="41" t="n">
        <v>1030</v>
      </c>
      <c r="C93" s="41" t="inlineStr">
        <is>
          <t>VETERINARIA PATA BRANCA LTDA</t>
        </is>
      </c>
      <c r="D93" s="42" t="n">
        <v>4152.99</v>
      </c>
      <c r="E93" s="42" t="n">
        <v>0</v>
      </c>
      <c r="F93" s="42">
        <f>D93-E93</f>
        <v/>
      </c>
      <c r="G93" s="43" t="n">
        <v>2964</v>
      </c>
      <c r="H93" s="41" t="inlineStr">
        <is>
          <t>SERVICOS PRESTADOS CFE. NOTA FISCAL 2964 DE VETERINARIA PATA BRANCA LTDA</t>
        </is>
      </c>
      <c r="I93" s="41" t="n">
        <v>102801</v>
      </c>
      <c r="J93" s="42">
        <f>SUMIFS($F:$F,$G:$G,$G93,$B:$B,$B93)</f>
        <v/>
      </c>
      <c r="K93" s="44">
        <f>SUMIFS($F:$F,$B:$B,$B93)</f>
        <v/>
      </c>
      <c r="L93" s="45" t="n"/>
    </row>
    <row r="94" ht="16" customHeight="1">
      <c r="A94" s="40" t="n">
        <v>46203</v>
      </c>
      <c r="B94" s="41" t="n">
        <v>1022</v>
      </c>
      <c r="C94" s="41" t="inlineStr">
        <is>
          <t>VIDRACARIA CRISTALINA LTDA</t>
        </is>
      </c>
      <c r="D94" s="42" t="n">
        <v>1985.68</v>
      </c>
      <c r="E94" s="42" t="n">
        <v>0</v>
      </c>
      <c r="F94" s="42">
        <f>D94-E94</f>
        <v/>
      </c>
      <c r="G94" s="43" t="n">
        <v>1020</v>
      </c>
      <c r="H94" s="41" t="inlineStr">
        <is>
          <t>VENDA DE MERCADORIAS CFE. NOTA FISCAL 1020 DE VIDRACARIA CRISTALINA LTDA</t>
        </is>
      </c>
      <c r="I94" s="41" t="n">
        <v>103116</v>
      </c>
      <c r="J94" s="42">
        <f>SUMIFS($F:$F,$G:$G,$G94,$B:$B,$B94)</f>
        <v/>
      </c>
      <c r="K94" s="44">
        <f>SUMIFS($F:$F,$B:$B,$B94)</f>
        <v/>
      </c>
      <c r="L94" s="45" t="n"/>
    </row>
    <row r="95" ht="16" customHeight="1">
      <c r="A95" s="40" t="n">
        <v>46170</v>
      </c>
      <c r="B95" s="41" t="n">
        <v>1023</v>
      </c>
      <c r="C95" s="41" t="inlineStr">
        <is>
          <t>ZANETTI E PRADO AUDITORES LTDA</t>
        </is>
      </c>
      <c r="D95" s="42" t="n">
        <v>3466.59</v>
      </c>
      <c r="E95" s="42" t="n">
        <v>0</v>
      </c>
      <c r="F95" s="42">
        <f>D95-E95</f>
        <v/>
      </c>
      <c r="G95" s="43" t="n">
        <v>2866</v>
      </c>
      <c r="H95" s="41" t="inlineStr">
        <is>
          <t>SERVICOS PRESTADOS CFE. NOTA FISCAL 2866 DE ZANETTI E PRADO AUDITORES LTDA</t>
        </is>
      </c>
      <c r="I95" s="41" t="n">
        <v>102711</v>
      </c>
      <c r="J95" s="42">
        <f>SUMIFS($F:$F,$G:$G,$G95,$B:$B,$B95)</f>
        <v/>
      </c>
      <c r="K95" s="44">
        <f>SUMIFS($F:$F,$B:$B,$B95)</f>
        <v/>
      </c>
      <c r="L95" s="45" t="n"/>
    </row>
    <row r="96" ht="16" customHeight="1">
      <c r="A96" s="40" t="n">
        <v>46199</v>
      </c>
      <c r="B96" s="41" t="n">
        <v>1023</v>
      </c>
      <c r="C96" s="41" t="inlineStr">
        <is>
          <t>ZANETTI E PRADO AUDITORES LTDA</t>
        </is>
      </c>
      <c r="D96" s="42" t="n">
        <v>1395.07</v>
      </c>
      <c r="E96" s="42" t="n">
        <v>0</v>
      </c>
      <c r="F96" s="42">
        <f>D96-E96</f>
        <v/>
      </c>
      <c r="G96" s="43" t="n">
        <v>2914</v>
      </c>
      <c r="H96" s="41" t="inlineStr">
        <is>
          <t>SERVICOS PRESTADOS CFE. NOTA FISCAL 2914 DE ZANETTI E PRADO AUDITORES LTDA</t>
        </is>
      </c>
      <c r="I96" s="41" t="n">
        <v>103081</v>
      </c>
      <c r="J96" s="42">
        <f>SUMIFS($F:$F,$G:$G,$G96,$B:$B,$B96)</f>
        <v/>
      </c>
      <c r="K96" s="44">
        <f>SUMIFS($F:$F,$B:$B,$B96)</f>
        <v/>
      </c>
      <c r="L96" s="45" t="n"/>
    </row>
    <row r="97" ht="16" customHeight="1">
      <c r="A97" s="40" t="n">
        <v>46175</v>
      </c>
      <c r="B97" s="41" t="n">
        <v>1023</v>
      </c>
      <c r="C97" s="41" t="inlineStr">
        <is>
          <t>ZANETTI E PRADO AUDITORES LTDA</t>
        </is>
      </c>
      <c r="D97" s="42" t="n">
        <v>602.9299999999999</v>
      </c>
      <c r="E97" s="42" t="n">
        <v>0</v>
      </c>
      <c r="F97" s="42">
        <f>D97-E97</f>
        <v/>
      </c>
      <c r="G97" s="43" t="n">
        <v>2938</v>
      </c>
      <c r="H97" s="41" t="inlineStr">
        <is>
          <t>SERVICOS PRESTADOS CFE. NOTA FISCAL 2938 DE ZANETTI E PRADO AUDITORES LTDA</t>
        </is>
      </c>
      <c r="I97" s="41" t="n">
        <v>102787</v>
      </c>
      <c r="J97" s="42">
        <f>SUMIFS($F:$F,$G:$G,$G97,$B:$B,$B97)</f>
        <v/>
      </c>
      <c r="K97" s="44">
        <f>SUMIFS($F:$F,$B:$B,$B97)</f>
        <v/>
      </c>
      <c r="L97" s="45" t="n"/>
    </row>
    <row r="98" ht="16" customHeight="1">
      <c r="A98" s="40" t="n">
        <v>46197</v>
      </c>
      <c r="B98" s="41" t="n">
        <v>1023</v>
      </c>
      <c r="C98" s="41" t="inlineStr">
        <is>
          <t>ZANETTI E PRADO AUDITORES LTDA</t>
        </is>
      </c>
      <c r="D98" s="42" t="n">
        <v>1868.33</v>
      </c>
      <c r="E98" s="42" t="n">
        <v>0</v>
      </c>
      <c r="F98" s="42">
        <f>D98-E98</f>
        <v/>
      </c>
      <c r="G98" s="43" t="n">
        <v>2939</v>
      </c>
      <c r="H98" s="41" t="inlineStr">
        <is>
          <t>SERVICOS PRESTADOS CFE. NOTA FISCAL 2939 DE ZANETTI E PRADO AUDITORES LTDA</t>
        </is>
      </c>
      <c r="I98" s="41" t="n">
        <v>103043</v>
      </c>
      <c r="J98" s="42">
        <f>SUMIFS($F:$F,$G:$G,$G98,$B:$B,$B98)</f>
        <v/>
      </c>
      <c r="K98" s="44">
        <f>SUMIFS($F:$F,$B:$B,$B98)</f>
        <v/>
      </c>
      <c r="L98" s="45" t="n"/>
    </row>
    <row r="99" ht="16" customHeight="1">
      <c r="A99" s="40" t="n">
        <v>46183</v>
      </c>
      <c r="B99" s="41" t="n">
        <v>1023</v>
      </c>
      <c r="C99" s="41" t="inlineStr">
        <is>
          <t>ZANETTI E PRADO AUDITORES LTDA</t>
        </is>
      </c>
      <c r="D99" s="42" t="n">
        <v>2035.65</v>
      </c>
      <c r="E99" s="42" t="n">
        <v>0</v>
      </c>
      <c r="F99" s="42">
        <f>D99-E99</f>
        <v/>
      </c>
      <c r="G99" s="43" t="n">
        <v>2948</v>
      </c>
      <c r="H99" s="41" t="inlineStr">
        <is>
          <t>SERVICOS PRESTADOS CFE. NOTA FISCAL 2948 DE ZANETTI E PRADO AUDITORES LTDA</t>
        </is>
      </c>
      <c r="I99" s="41" t="n">
        <v>102903</v>
      </c>
      <c r="J99" s="42">
        <f>SUMIFS($F:$F,$G:$G,$G99,$B:$B,$B99)</f>
        <v/>
      </c>
      <c r="K99" s="44">
        <f>SUMIFS($F:$F,$B:$B,$B99)</f>
        <v/>
      </c>
      <c r="L99" s="45" t="n"/>
    </row>
    <row r="100" ht="16" customHeight="1">
      <c r="A100" s="40" t="n">
        <v>46195</v>
      </c>
      <c r="B100" s="41" t="n">
        <v>1023</v>
      </c>
      <c r="C100" s="41" t="inlineStr">
        <is>
          <t>ZANETTI E PRADO AUDITORES LTDA</t>
        </is>
      </c>
      <c r="D100" s="42" t="n">
        <v>1387.95</v>
      </c>
      <c r="E100" s="42" t="n">
        <v>0</v>
      </c>
      <c r="F100" s="42">
        <f>D100-E100</f>
        <v/>
      </c>
      <c r="G100" s="43" t="n">
        <v>2998</v>
      </c>
      <c r="H100" s="41" t="inlineStr">
        <is>
          <t>SERVICOS PRESTADOS CFE. NOTA FISCAL 2998 DE ZANETTI E PRADO AUDITORES LTDA</t>
        </is>
      </c>
      <c r="I100" s="41" t="n">
        <v>103014</v>
      </c>
      <c r="J100" s="42">
        <f>SUMIFS($F:$F,$G:$G,$G100,$B:$B,$B100)</f>
        <v/>
      </c>
      <c r="K100" s="44">
        <f>SUMIFS($F:$F,$B:$B,$B100)</f>
        <v/>
      </c>
      <c r="L100" s="45" t="n"/>
    </row>
  </sheetData>
  <autoFilter ref="A1:L100"/>
  <conditionalFormatting sqref="A2:L100">
    <cfRule type="expression" priority="1" dxfId="0">
      <formula>$B2&lt;&gt;$B3</formula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2"/>
  <sheetViews>
    <sheetView showGridLines="0"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4" customWidth="1" min="4" max="4"/>
    <col width="14" customWidth="1" min="5" max="5"/>
    <col width="14" customWidth="1" min="6" max="6"/>
    <col width="12" customWidth="1" min="7" max="7"/>
    <col width="70" customWidth="1" min="8" max="8"/>
    <col width="10" customWidth="1" min="9" max="9"/>
    <col width="14" customWidth="1" min="10" max="10"/>
    <col width="36" customWidth="1" min="11" max="11"/>
    <col width="8" customWidth="1" min="12" max="12"/>
    <col width="16" customWidth="1" min="13" max="13"/>
  </cols>
  <sheetData>
    <row r="1" ht="20" customHeight="1">
      <c r="A1" s="39" t="inlineStr">
        <is>
          <t>DATA</t>
        </is>
      </c>
      <c r="B1" s="39" t="inlineStr">
        <is>
          <t>CONTA</t>
        </is>
      </c>
      <c r="C1" s="39" t="inlineStr">
        <is>
          <t>NOME</t>
        </is>
      </c>
      <c r="D1" s="39" t="inlineStr">
        <is>
          <t>DÉBITO</t>
        </is>
      </c>
      <c r="E1" s="39" t="inlineStr">
        <is>
          <t>CRÉDITO</t>
        </is>
      </c>
      <c r="F1" s="39" t="inlineStr">
        <is>
          <t>SALDO</t>
        </is>
      </c>
      <c r="G1" s="39" t="inlineStr">
        <is>
          <t>NF</t>
        </is>
      </c>
      <c r="H1" s="39" t="inlineStr">
        <is>
          <t>HISTÓRICO</t>
        </is>
      </c>
      <c r="I1" s="39" t="inlineStr">
        <is>
          <t>Nº LOTE</t>
        </is>
      </c>
      <c r="J1" s="39" t="inlineStr">
        <is>
          <t>SALDO NOME</t>
        </is>
      </c>
      <c r="K1" s="39" t="inlineStr">
        <is>
          <t>OBS</t>
        </is>
      </c>
      <c r="L1" s="34" t="inlineStr">
        <is>
          <t>TOTAL</t>
        </is>
      </c>
      <c r="M1" s="35">
        <f>SUM(D:D)-SUM(E:E)</f>
        <v/>
      </c>
    </row>
    <row r="2" ht="40" customHeight="1">
      <c r="A2" s="40" t="n">
        <v>46185</v>
      </c>
      <c r="B2" s="41" t="n">
        <v>92</v>
      </c>
      <c r="C2" s="41" t="inlineStr">
        <is>
          <t>BYTEFORTE COMPONENTES LTDA</t>
        </is>
      </c>
      <c r="D2" s="42" t="n">
        <v>8500</v>
      </c>
      <c r="E2" s="42" t="n">
        <v>0</v>
      </c>
      <c r="F2" s="42">
        <f>D2-E2</f>
        <v/>
      </c>
      <c r="G2" s="41" t="inlineStr">
        <is>
          <t>3321</t>
        </is>
      </c>
      <c r="H2" s="41" t="inlineStr">
        <is>
          <t>ADTO FORNECEDOR BYTEFORTE COMPONENTES LTDA PEDIDO 3321</t>
        </is>
      </c>
      <c r="I2" s="41" t="n">
        <v>102937</v>
      </c>
      <c r="J2" s="44">
        <f>SUMIFS($F:$F,$C:$C,$C2)</f>
        <v/>
      </c>
      <c r="K2" s="46" t="inlineStr">
        <is>
          <t>PENDÊNCIA: ADIANTAMENTO A BYTEFORTE COMPONENTES LTDA (PEDIDO 3321). ENVIAR A NF QUANDO O EQUIPAMENTO FOR ENTREGUE.</t>
        </is>
      </c>
    </row>
  </sheetData>
  <autoFilter ref="A1:K2"/>
  <conditionalFormatting sqref="A2:K2">
    <cfRule type="expression" priority="1" dxfId="0">
      <formula>$C2&lt;&gt;$C3</formula>
    </cfRule>
  </conditionalFormatting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N31"/>
  <sheetViews>
    <sheetView showGridLines="0"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.7" customWidth="1" min="1" max="1"/>
    <col width="7.9" customWidth="1" min="2" max="2"/>
    <col width="44" customWidth="1" min="3" max="3"/>
    <col width="13.3" customWidth="1" min="4" max="4"/>
    <col width="13.3" customWidth="1" min="5" max="5"/>
    <col width="13.9" customWidth="1" min="6" max="6"/>
    <col width="10.3" customWidth="1" min="7" max="7"/>
    <col width="53" customWidth="1" min="8" max="8"/>
    <col width="11.4" customWidth="1" min="9" max="9"/>
    <col width="11.4" customWidth="1" min="10" max="10"/>
    <col width="13" customWidth="1" min="11" max="11"/>
    <col width="40" customWidth="1" min="12" max="12"/>
    <col width="8" customWidth="1" min="13" max="13"/>
    <col width="16" customWidth="1" min="14" max="14"/>
  </cols>
  <sheetData>
    <row r="1" ht="20" customHeight="1">
      <c r="A1" s="39" t="inlineStr">
        <is>
          <t>DATA</t>
        </is>
      </c>
      <c r="B1" s="39" t="inlineStr">
        <is>
          <t>CONTA</t>
        </is>
      </c>
      <c r="C1" s="39" t="inlineStr">
        <is>
          <t>FORNECEDOR</t>
        </is>
      </c>
      <c r="D1" s="39" t="inlineStr">
        <is>
          <t>DÉBITO</t>
        </is>
      </c>
      <c r="E1" s="39" t="inlineStr">
        <is>
          <t>CRÉDITO</t>
        </is>
      </c>
      <c r="F1" s="39" t="inlineStr">
        <is>
          <t>SALDO</t>
        </is>
      </c>
      <c r="G1" s="39" t="inlineStr">
        <is>
          <t>NF</t>
        </is>
      </c>
      <c r="H1" s="39" t="inlineStr">
        <is>
          <t>HISTÓRICO</t>
        </is>
      </c>
      <c r="I1" s="39" t="inlineStr">
        <is>
          <t>Nº LOTE</t>
        </is>
      </c>
      <c r="J1" s="39" t="inlineStr">
        <is>
          <t>CHECK NF</t>
        </is>
      </c>
      <c r="K1" s="39" t="inlineStr">
        <is>
          <t>CHECK SD</t>
        </is>
      </c>
      <c r="L1" s="39" t="inlineStr">
        <is>
          <t>OBS</t>
        </is>
      </c>
      <c r="M1" s="34" t="inlineStr">
        <is>
          <t>TOTAL</t>
        </is>
      </c>
      <c r="N1" s="35">
        <f>SUM(E:E)-SUM(D:D)</f>
        <v/>
      </c>
    </row>
    <row r="2" ht="16" customHeight="1">
      <c r="A2" s="40" t="n">
        <v>46191</v>
      </c>
      <c r="B2" s="41" t="n">
        <v>2007</v>
      </c>
      <c r="C2" s="41" t="inlineStr">
        <is>
          <t>ALFA SUPORTE REMOTO LTDA</t>
        </is>
      </c>
      <c r="D2" s="42" t="n">
        <v>0</v>
      </c>
      <c r="E2" s="42" t="n">
        <v>3194.01</v>
      </c>
      <c r="F2" s="42">
        <f>E2-D2</f>
        <v/>
      </c>
      <c r="G2" s="43" t="n">
        <v>10276</v>
      </c>
      <c r="H2" s="41" t="inlineStr">
        <is>
          <t>COMPRA CFE. NOTA FISCAL 10276 DE ALFA SUPORTE REMOTO LTDA</t>
        </is>
      </c>
      <c r="I2" s="41" t="n">
        <v>102988</v>
      </c>
      <c r="J2" s="42">
        <f>SUMIFS($F:$F,$G:$G,$G2,$B:$B,$B2)</f>
        <v/>
      </c>
      <c r="K2" s="44">
        <f>SUMIFS($F:$F,$B:$B,$B2)</f>
        <v/>
      </c>
      <c r="L2" s="45" t="n"/>
    </row>
    <row r="3" ht="16" customHeight="1">
      <c r="A3" s="40" t="n">
        <v>46182</v>
      </c>
      <c r="B3" s="41" t="n">
        <v>2007</v>
      </c>
      <c r="C3" s="41" t="inlineStr">
        <is>
          <t>ALFA SUPORTE REMOTO LTDA</t>
        </is>
      </c>
      <c r="D3" s="42" t="n">
        <v>0</v>
      </c>
      <c r="E3" s="42" t="n">
        <v>1872.98</v>
      </c>
      <c r="F3" s="42">
        <f>E3-D3</f>
        <v/>
      </c>
      <c r="G3" s="43" t="n">
        <v>10277</v>
      </c>
      <c r="H3" s="41" t="inlineStr">
        <is>
          <t>COMPRA CFE. NOTA FISCAL 10277 DE ALFA SUPORTE REMOTO LTDA</t>
        </is>
      </c>
      <c r="I3" s="41" t="n">
        <v>102887</v>
      </c>
      <c r="J3" s="42">
        <f>SUMIFS($F:$F,$G:$G,$G3,$B:$B,$B3)</f>
        <v/>
      </c>
      <c r="K3" s="44">
        <f>SUMIFS($F:$F,$B:$B,$B3)</f>
        <v/>
      </c>
      <c r="L3" s="45" t="n"/>
    </row>
    <row r="4" ht="16" customHeight="1">
      <c r="A4" s="40" t="n">
        <v>46199</v>
      </c>
      <c r="B4" s="41" t="n">
        <v>2002</v>
      </c>
      <c r="C4" s="41" t="inlineStr">
        <is>
          <t>BYTEFORTE COMPONENTES LTDA</t>
        </is>
      </c>
      <c r="D4" s="42" t="n">
        <v>0</v>
      </c>
      <c r="E4" s="42" t="n">
        <v>1590.37</v>
      </c>
      <c r="F4" s="42">
        <f>E4-D4</f>
        <v/>
      </c>
      <c r="G4" s="43" t="n">
        <v>60905</v>
      </c>
      <c r="H4" s="41" t="inlineStr">
        <is>
          <t>COMPRA CFE. NOTA FISCAL 60905 DE BYTEFORTE COMPONENTES LTDA</t>
        </is>
      </c>
      <c r="I4" s="41" t="n">
        <v>103089</v>
      </c>
      <c r="J4" s="42">
        <f>SUMIFS($F:$F,$G:$G,$G4,$B:$B,$B4)</f>
        <v/>
      </c>
      <c r="K4" s="44">
        <f>SUMIFS($F:$F,$B:$B,$B4)</f>
        <v/>
      </c>
      <c r="L4" s="45" t="n"/>
    </row>
    <row r="5" ht="16" customHeight="1">
      <c r="A5" s="40" t="n">
        <v>46203</v>
      </c>
      <c r="B5" s="41" t="n">
        <v>2002</v>
      </c>
      <c r="C5" s="41" t="inlineStr">
        <is>
          <t>BYTEFORTE COMPONENTES LTDA</t>
        </is>
      </c>
      <c r="D5" s="42" t="n">
        <v>0</v>
      </c>
      <c r="E5" s="42" t="n">
        <v>785.33</v>
      </c>
      <c r="F5" s="42">
        <f>E5-D5</f>
        <v/>
      </c>
      <c r="G5" s="43" t="n">
        <v>60906</v>
      </c>
      <c r="H5" s="41" t="inlineStr">
        <is>
          <t>COMPRA CFE. NOTA FISCAL 60906 DE BYTEFORTE COMPONENTES LTDA</t>
        </is>
      </c>
      <c r="I5" s="41" t="n">
        <v>103117</v>
      </c>
      <c r="J5" s="42">
        <f>SUMIFS($F:$F,$G:$G,$G5,$B:$B,$B5)</f>
        <v/>
      </c>
      <c r="K5" s="44">
        <f>SUMIFS($F:$F,$B:$B,$B5)</f>
        <v/>
      </c>
      <c r="L5" s="45" t="n"/>
    </row>
    <row r="6" ht="16" customHeight="1">
      <c r="A6" s="40" t="n">
        <v>46191</v>
      </c>
      <c r="B6" s="41" t="n">
        <v>2002</v>
      </c>
      <c r="C6" s="41" t="inlineStr">
        <is>
          <t>BYTEFORTE COMPONENTES LTDA</t>
        </is>
      </c>
      <c r="D6" s="42" t="n">
        <v>0</v>
      </c>
      <c r="E6" s="42" t="n">
        <v>1315.42</v>
      </c>
      <c r="F6" s="42">
        <f>E6-D6</f>
        <v/>
      </c>
      <c r="G6" s="43" t="n">
        <v>60907</v>
      </c>
      <c r="H6" s="41" t="inlineStr">
        <is>
          <t>COMPRA CFE. NOTA FISCAL 60907 DE BYTEFORTE COMPONENTES LTDA</t>
        </is>
      </c>
      <c r="I6" s="41" t="n">
        <v>102987</v>
      </c>
      <c r="J6" s="42">
        <f>SUMIFS($F:$F,$G:$G,$G6,$B:$B,$B6)</f>
        <v/>
      </c>
      <c r="K6" s="44">
        <f>SUMIFS($F:$F,$B:$B,$B6)</f>
        <v/>
      </c>
      <c r="L6" s="45" t="n"/>
    </row>
    <row r="7" ht="16" customHeight="1">
      <c r="A7" s="40" t="n">
        <v>46192</v>
      </c>
      <c r="B7" s="41" t="n">
        <v>2003</v>
      </c>
      <c r="C7" s="41" t="inlineStr">
        <is>
          <t>DELTA CABOS E CONECTORES LTDA</t>
        </is>
      </c>
      <c r="D7" s="42" t="n">
        <v>0</v>
      </c>
      <c r="E7" s="42" t="n">
        <v>821.22</v>
      </c>
      <c r="F7" s="42">
        <f>E7-D7</f>
        <v/>
      </c>
      <c r="G7" s="43" t="n">
        <v>53636</v>
      </c>
      <c r="H7" s="41" t="inlineStr">
        <is>
          <t>COMPRA CFE. NOTA FISCAL 53636 DE DELTA CABOS E CONECTORES LTDA</t>
        </is>
      </c>
      <c r="I7" s="41" t="n">
        <v>102998</v>
      </c>
      <c r="J7" s="42">
        <f>SUMIFS($F:$F,$G:$G,$G7,$B:$B,$B7)</f>
        <v/>
      </c>
      <c r="K7" s="44">
        <f>SUMIFS($F:$F,$B:$B,$B7)</f>
        <v/>
      </c>
      <c r="L7" s="45" t="n"/>
    </row>
    <row r="8" ht="40" customHeight="1">
      <c r="A8" s="40" t="n">
        <v>46181</v>
      </c>
      <c r="B8" s="41" t="n">
        <v>2003</v>
      </c>
      <c r="C8" s="41" t="inlineStr">
        <is>
          <t>DELTA CABOS E CONECTORES LTDA</t>
        </is>
      </c>
      <c r="D8" s="42" t="n">
        <v>3270</v>
      </c>
      <c r="E8" s="42" t="n">
        <v>0</v>
      </c>
      <c r="F8" s="42">
        <f>E8-D8</f>
        <v/>
      </c>
      <c r="G8" s="43" t="n">
        <v>90806</v>
      </c>
      <c r="H8" s="41" t="inlineStr">
        <is>
          <t>PG NF 90806 DELTA CABOS E CONECTORES LTDA</t>
        </is>
      </c>
      <c r="I8" s="41" t="n">
        <v>102866</v>
      </c>
      <c r="J8" s="42">
        <f>SUMIFS($F:$F,$G:$G,$G8,$B:$B,$B8)</f>
        <v/>
      </c>
      <c r="K8" s="44">
        <f>SUMIFS($F:$F,$B:$B,$B8)</f>
        <v/>
      </c>
      <c r="L8" s="46" t="inlineStr">
        <is>
          <t>PENDÊNCIA: PAGAMENTO A DELTA CABOS E CONECTORES LTDA SEM A NF NA ESCRITA FISCAL. ESCRITURAR A NOTA (O CLIENTE JÁ ENVIOU).</t>
        </is>
      </c>
    </row>
    <row r="9" ht="16" customHeight="1">
      <c r="A9" s="40" t="n">
        <v>46185</v>
      </c>
      <c r="B9" s="41" t="n">
        <v>2006</v>
      </c>
      <c r="C9" s="41" t="inlineStr">
        <is>
          <t>FIOS E REDES INSTALACOES LTDA</t>
        </is>
      </c>
      <c r="D9" s="42" t="n">
        <v>0</v>
      </c>
      <c r="E9" s="42" t="n">
        <v>3036.67</v>
      </c>
      <c r="F9" s="42">
        <f>E9-D9</f>
        <v/>
      </c>
      <c r="G9" s="43" t="n">
        <v>40755</v>
      </c>
      <c r="H9" s="41" t="inlineStr">
        <is>
          <t>COMPRA CFE. NOTA FISCAL 40755 DE FIOS E REDES INSTALACOES LTDA</t>
        </is>
      </c>
      <c r="I9" s="41" t="n">
        <v>102934</v>
      </c>
      <c r="J9" s="42">
        <f>SUMIFS($F:$F,$G:$G,$G9,$B:$B,$B9)</f>
        <v/>
      </c>
      <c r="K9" s="44">
        <f>SUMIFS($F:$F,$B:$B,$B9)</f>
        <v/>
      </c>
      <c r="L9" s="45" t="n"/>
    </row>
    <row r="10" ht="16" customHeight="1">
      <c r="A10" s="40" t="n">
        <v>46190</v>
      </c>
      <c r="B10" s="41" t="n">
        <v>2006</v>
      </c>
      <c r="C10" s="41" t="inlineStr">
        <is>
          <t>FIOS E REDES INSTALACOES LTDA</t>
        </is>
      </c>
      <c r="D10" s="42" t="n">
        <v>0</v>
      </c>
      <c r="E10" s="42" t="n">
        <v>3559.07</v>
      </c>
      <c r="F10" s="42">
        <f>E10-D10</f>
        <v/>
      </c>
      <c r="G10" s="43" t="n">
        <v>40757</v>
      </c>
      <c r="H10" s="41" t="inlineStr">
        <is>
          <t>COMPRA CFE. NOTA FISCAL 40757 DE FIOS E REDES INSTALACOES LTDA</t>
        </is>
      </c>
      <c r="I10" s="41" t="n">
        <v>102979</v>
      </c>
      <c r="J10" s="42">
        <f>SUMIFS($F:$F,$G:$G,$G10,$B:$B,$B10)</f>
        <v/>
      </c>
      <c r="K10" s="44">
        <f>SUMIFS($F:$F,$B:$B,$B10)</f>
        <v/>
      </c>
      <c r="L10" s="45" t="n"/>
    </row>
    <row r="11" ht="16" customHeight="1">
      <c r="A11" s="40" t="n">
        <v>46182</v>
      </c>
      <c r="B11" s="41" t="n">
        <v>2014</v>
      </c>
      <c r="C11" s="41" t="inlineStr">
        <is>
          <t>LIMPA BEM SERVICOS GERAIS LTDA</t>
        </is>
      </c>
      <c r="D11" s="42" t="n">
        <v>0</v>
      </c>
      <c r="E11" s="42" t="n">
        <v>389.66</v>
      </c>
      <c r="F11" s="42">
        <f>E11-D11</f>
        <v/>
      </c>
      <c r="G11" s="43" t="n">
        <v>27642</v>
      </c>
      <c r="H11" s="41" t="inlineStr">
        <is>
          <t>COMPRA CFE. NOTA FISCAL 27642 DE LIMPA BEM SERVICOS GERAIS LTDA</t>
        </is>
      </c>
      <c r="I11" s="41" t="n">
        <v>102888</v>
      </c>
      <c r="J11" s="42">
        <f>SUMIFS($F:$F,$G:$G,$G11,$B:$B,$B11)</f>
        <v/>
      </c>
      <c r="K11" s="44">
        <f>SUMIFS($F:$F,$B:$B,$B11)</f>
        <v/>
      </c>
      <c r="L11" s="45" t="n"/>
    </row>
    <row r="12" ht="16" customHeight="1">
      <c r="A12" s="40" t="n">
        <v>46185</v>
      </c>
      <c r="B12" s="41" t="n">
        <v>2004</v>
      </c>
      <c r="C12" s="41" t="inlineStr">
        <is>
          <t>MEGAPONTO EQUIPAMENTOS LTDA</t>
        </is>
      </c>
      <c r="D12" s="42" t="n">
        <v>0</v>
      </c>
      <c r="E12" s="42" t="n">
        <v>1611.8</v>
      </c>
      <c r="F12" s="42">
        <f>E12-D12</f>
        <v/>
      </c>
      <c r="G12" s="43" t="n">
        <v>50395</v>
      </c>
      <c r="H12" s="41" t="inlineStr">
        <is>
          <t>COMPRA CFE. NOTA FISCAL 50395 DE MEGAPONTO EQUIPAMENTOS LTDA</t>
        </is>
      </c>
      <c r="I12" s="41" t="n">
        <v>102933</v>
      </c>
      <c r="J12" s="42">
        <f>SUMIFS($F:$F,$G:$G,$G12,$B:$B,$B12)</f>
        <v/>
      </c>
      <c r="K12" s="44">
        <f>SUMIFS($F:$F,$B:$B,$B12)</f>
        <v/>
      </c>
      <c r="L12" s="45" t="n"/>
    </row>
    <row r="13" ht="16" customHeight="1">
      <c r="A13" s="40" t="n">
        <v>46199</v>
      </c>
      <c r="B13" s="41" t="n">
        <v>2004</v>
      </c>
      <c r="C13" s="41" t="inlineStr">
        <is>
          <t>MEGAPONTO EQUIPAMENTOS LTDA</t>
        </is>
      </c>
      <c r="D13" s="42" t="n">
        <v>0</v>
      </c>
      <c r="E13" s="42" t="n">
        <v>2579.35</v>
      </c>
      <c r="F13" s="42">
        <f>E13-D13</f>
        <v/>
      </c>
      <c r="G13" s="43" t="n">
        <v>50396</v>
      </c>
      <c r="H13" s="41" t="inlineStr">
        <is>
          <t>COMPRA CFE. NOTA FISCAL 50396 DE MEGAPONTO EQUIPAMENTOS LTDA</t>
        </is>
      </c>
      <c r="I13" s="41" t="n">
        <v>103088</v>
      </c>
      <c r="J13" s="42">
        <f>SUMIFS($F:$F,$G:$G,$G13,$B:$B,$B13)</f>
        <v/>
      </c>
      <c r="K13" s="44">
        <f>SUMIFS($F:$F,$B:$B,$B13)</f>
        <v/>
      </c>
      <c r="L13" s="45" t="n"/>
    </row>
    <row r="14" ht="16" customHeight="1">
      <c r="A14" s="40" t="n">
        <v>46184</v>
      </c>
      <c r="B14" s="41" t="n">
        <v>2004</v>
      </c>
      <c r="C14" s="41" t="inlineStr">
        <is>
          <t>MEGAPONTO EQUIPAMENTOS LTDA</t>
        </is>
      </c>
      <c r="D14" s="42" t="n">
        <v>0</v>
      </c>
      <c r="E14" s="42" t="n">
        <v>973.9299999999999</v>
      </c>
      <c r="F14" s="42">
        <f>E14-D14</f>
        <v/>
      </c>
      <c r="G14" s="43" t="n">
        <v>50397</v>
      </c>
      <c r="H14" s="41" t="inlineStr">
        <is>
          <t>COMPRA CFE. NOTA FISCAL 50397 DE MEGAPONTO EQUIPAMENTOS LTDA</t>
        </is>
      </c>
      <c r="I14" s="41" t="n">
        <v>102917</v>
      </c>
      <c r="J14" s="42">
        <f>SUMIFS($F:$F,$G:$G,$G14,$B:$B,$B14)</f>
        <v/>
      </c>
      <c r="K14" s="44">
        <f>SUMIFS($F:$F,$B:$B,$B14)</f>
        <v/>
      </c>
      <c r="L14" s="45" t="n"/>
    </row>
    <row r="15" ht="16" customHeight="1">
      <c r="A15" s="40" t="n">
        <v>46202</v>
      </c>
      <c r="B15" s="41" t="n">
        <v>2004</v>
      </c>
      <c r="C15" s="41" t="inlineStr">
        <is>
          <t>MEGAPONTO EQUIPAMENTOS LTDA</t>
        </is>
      </c>
      <c r="D15" s="42" t="n">
        <v>0</v>
      </c>
      <c r="E15" s="42" t="n">
        <v>2058.54</v>
      </c>
      <c r="F15" s="42">
        <f>E15-D15</f>
        <v/>
      </c>
      <c r="G15" s="43" t="n">
        <v>50398</v>
      </c>
      <c r="H15" s="41" t="inlineStr">
        <is>
          <t>COMPRA CFE. NOTA FISCAL 50398 DE MEGAPONTO EQUIPAMENTOS LTDA</t>
        </is>
      </c>
      <c r="I15" s="41" t="n">
        <v>103100</v>
      </c>
      <c r="J15" s="42">
        <f>SUMIFS($F:$F,$G:$G,$G15,$B:$B,$B15)</f>
        <v/>
      </c>
      <c r="K15" s="44">
        <f>SUMIFS($F:$F,$B:$B,$B15)</f>
        <v/>
      </c>
      <c r="L15" s="45" t="n"/>
    </row>
    <row r="16" ht="16" customHeight="1">
      <c r="A16" s="40" t="n">
        <v>46192</v>
      </c>
      <c r="B16" s="41" t="n">
        <v>2004</v>
      </c>
      <c r="C16" s="41" t="inlineStr">
        <is>
          <t>MEGAPONTO EQUIPAMENTOS LTDA</t>
        </is>
      </c>
      <c r="D16" s="42" t="n">
        <v>0</v>
      </c>
      <c r="E16" s="42" t="n">
        <v>2281.99</v>
      </c>
      <c r="F16" s="42">
        <f>E16-D16</f>
        <v/>
      </c>
      <c r="G16" s="43" t="n">
        <v>50399</v>
      </c>
      <c r="H16" s="41" t="inlineStr">
        <is>
          <t>COMPRA CFE. NOTA FISCAL 50399 DE MEGAPONTO EQUIPAMENTOS LTDA</t>
        </is>
      </c>
      <c r="I16" s="41" t="n">
        <v>102999</v>
      </c>
      <c r="J16" s="42">
        <f>SUMIFS($F:$F,$G:$G,$G16,$B:$B,$B16)</f>
        <v/>
      </c>
      <c r="K16" s="44">
        <f>SUMIFS($F:$F,$B:$B,$B16)</f>
        <v/>
      </c>
      <c r="L16" s="45" t="n"/>
    </row>
    <row r="17" ht="16" customHeight="1">
      <c r="A17" s="40" t="n">
        <v>46174</v>
      </c>
      <c r="B17" s="41" t="n">
        <v>2004</v>
      </c>
      <c r="C17" s="41" t="inlineStr">
        <is>
          <t>MEGAPONTO EQUIPAMENTOS LTDA</t>
        </is>
      </c>
      <c r="D17" s="42" t="n">
        <v>0</v>
      </c>
      <c r="E17" s="42" t="n">
        <v>2276.35</v>
      </c>
      <c r="F17" s="42">
        <f>E17-D17</f>
        <v/>
      </c>
      <c r="G17" s="43" t="n">
        <v>50400</v>
      </c>
      <c r="H17" s="41" t="inlineStr">
        <is>
          <t>COMPRA CFE. NOTA FISCAL 50400 DE MEGAPONTO EQUIPAMENTOS LTDA</t>
        </is>
      </c>
      <c r="I17" s="41" t="n">
        <v>102778</v>
      </c>
      <c r="J17" s="42">
        <f>SUMIFS($F:$F,$G:$G,$G17,$B:$B,$B17)</f>
        <v/>
      </c>
      <c r="K17" s="44">
        <f>SUMIFS($F:$F,$B:$B,$B17)</f>
        <v/>
      </c>
      <c r="L17" s="45" t="n"/>
    </row>
    <row r="18" ht="16" customHeight="1">
      <c r="A18" s="40" t="n">
        <v>46188</v>
      </c>
      <c r="B18" s="41" t="n">
        <v>2009</v>
      </c>
      <c r="C18" s="41" t="inlineStr">
        <is>
          <t>NUVEM ALTA HOSPEDAGEM LTDA</t>
        </is>
      </c>
      <c r="D18" s="42" t="n">
        <v>0</v>
      </c>
      <c r="E18" s="42" t="n">
        <v>581.1900000000001</v>
      </c>
      <c r="F18" s="42">
        <f>E18-D18</f>
        <v/>
      </c>
      <c r="G18" s="43" t="n">
        <v>9013</v>
      </c>
      <c r="H18" s="41" t="inlineStr">
        <is>
          <t>COMPRA CFE. NOTA FISCAL 9013 DE NUVEM ALTA HOSPEDAGEM LTDA</t>
        </is>
      </c>
      <c r="I18" s="41" t="n">
        <v>102949</v>
      </c>
      <c r="J18" s="42">
        <f>SUMIFS($F:$F,$G:$G,$G18,$B:$B,$B18)</f>
        <v/>
      </c>
      <c r="K18" s="44">
        <f>SUMIFS($F:$F,$B:$B,$B18)</f>
        <v/>
      </c>
      <c r="L18" s="45" t="n"/>
    </row>
    <row r="19" ht="16" customHeight="1">
      <c r="A19" s="40" t="n">
        <v>46176</v>
      </c>
      <c r="B19" s="41" t="n">
        <v>2009</v>
      </c>
      <c r="C19" s="41" t="inlineStr">
        <is>
          <t>NUVEM ALTA HOSPEDAGEM LTDA</t>
        </is>
      </c>
      <c r="D19" s="42" t="n">
        <v>0</v>
      </c>
      <c r="E19" s="42" t="n">
        <v>1119.94</v>
      </c>
      <c r="F19" s="42">
        <f>E19-D19</f>
        <v/>
      </c>
      <c r="G19" s="43" t="n">
        <v>9015</v>
      </c>
      <c r="H19" s="41" t="inlineStr">
        <is>
          <t>COMPRA CFE. NOTA FISCAL 9015 DE NUVEM ALTA HOSPEDAGEM LTDA</t>
        </is>
      </c>
      <c r="I19" s="41" t="n">
        <v>102804</v>
      </c>
      <c r="J19" s="42">
        <f>SUMIFS($F:$F,$G:$G,$G19,$B:$B,$B19)</f>
        <v/>
      </c>
      <c r="K19" s="44">
        <f>SUMIFS($F:$F,$B:$B,$B19)</f>
        <v/>
      </c>
      <c r="L19" s="45" t="n"/>
    </row>
    <row r="20" ht="16" customHeight="1">
      <c r="A20" s="40" t="n">
        <v>46178</v>
      </c>
      <c r="B20" s="41" t="n">
        <v>2009</v>
      </c>
      <c r="C20" s="41" t="inlineStr">
        <is>
          <t>NUVEM ALTA HOSPEDAGEM LTDA</t>
        </is>
      </c>
      <c r="D20" s="42" t="n">
        <v>0</v>
      </c>
      <c r="E20" s="42" t="n">
        <v>531.9</v>
      </c>
      <c r="F20" s="42">
        <f>E20-D20</f>
        <v/>
      </c>
      <c r="G20" s="43" t="n">
        <v>9016</v>
      </c>
      <c r="H20" s="41" t="inlineStr">
        <is>
          <t>COMPRA CFE. NOTA FISCAL 9016 DE NUVEM ALTA HOSPEDAGEM LTDA</t>
        </is>
      </c>
      <c r="I20" s="41" t="n">
        <v>102838</v>
      </c>
      <c r="J20" s="42">
        <f>SUMIFS($F:$F,$G:$G,$G20,$B:$B,$B20)</f>
        <v/>
      </c>
      <c r="K20" s="44">
        <f>SUMIFS($F:$F,$B:$B,$B20)</f>
        <v/>
      </c>
      <c r="L20" s="45" t="n"/>
    </row>
    <row r="21" ht="16" customHeight="1">
      <c r="A21" s="40" t="n">
        <v>46183</v>
      </c>
      <c r="B21" s="41" t="n">
        <v>2011</v>
      </c>
      <c r="C21" s="41" t="inlineStr">
        <is>
          <t>PONTO CERTO TELECOM LTDA</t>
        </is>
      </c>
      <c r="D21" s="42" t="n">
        <v>0</v>
      </c>
      <c r="E21" s="42" t="n">
        <v>846.08</v>
      </c>
      <c r="F21" s="42">
        <f>E21-D21</f>
        <v/>
      </c>
      <c r="G21" s="43" t="n">
        <v>47027</v>
      </c>
      <c r="H21" s="41" t="inlineStr">
        <is>
          <t>COMPRA CFE. NOTA FISCAL 47027 DE PONTO CERTO TELECOM LTDA</t>
        </is>
      </c>
      <c r="I21" s="41" t="n">
        <v>102905</v>
      </c>
      <c r="J21" s="42">
        <f>SUMIFS($F:$F,$G:$G,$G21,$B:$B,$B21)</f>
        <v/>
      </c>
      <c r="K21" s="44">
        <f>SUMIFS($F:$F,$B:$B,$B21)</f>
        <v/>
      </c>
      <c r="L21" s="45" t="n"/>
    </row>
    <row r="22" ht="16" customHeight="1">
      <c r="A22" s="40" t="n">
        <v>46199</v>
      </c>
      <c r="B22" s="41" t="n">
        <v>2011</v>
      </c>
      <c r="C22" s="41" t="inlineStr">
        <is>
          <t>PONTO CERTO TELECOM LTDA</t>
        </is>
      </c>
      <c r="D22" s="42" t="n">
        <v>0</v>
      </c>
      <c r="E22" s="42" t="n">
        <v>722.04</v>
      </c>
      <c r="F22" s="42">
        <f>E22-D22</f>
        <v/>
      </c>
      <c r="G22" s="43" t="n">
        <v>47028</v>
      </c>
      <c r="H22" s="41" t="inlineStr">
        <is>
          <t>COMPRA CFE. NOTA FISCAL 47028 DE PONTO CERTO TELECOM LTDA</t>
        </is>
      </c>
      <c r="I22" s="41" t="n">
        <v>103090</v>
      </c>
      <c r="J22" s="42">
        <f>SUMIFS($F:$F,$G:$G,$G22,$B:$B,$B22)</f>
        <v/>
      </c>
      <c r="K22" s="44">
        <f>SUMIFS($F:$F,$B:$B,$B22)</f>
        <v/>
      </c>
      <c r="L22" s="45" t="n"/>
    </row>
    <row r="23" ht="16" customHeight="1">
      <c r="A23" s="40" t="n">
        <v>46185</v>
      </c>
      <c r="B23" s="41" t="n">
        <v>2011</v>
      </c>
      <c r="C23" s="41" t="inlineStr">
        <is>
          <t>PONTO CERTO TELECOM LTDA</t>
        </is>
      </c>
      <c r="D23" s="42" t="n">
        <v>0</v>
      </c>
      <c r="E23" s="42" t="n">
        <v>485.26</v>
      </c>
      <c r="F23" s="42">
        <f>E23-D23</f>
        <v/>
      </c>
      <c r="G23" s="43" t="n">
        <v>47029</v>
      </c>
      <c r="H23" s="41" t="inlineStr">
        <is>
          <t>COMPRA CFE. NOTA FISCAL 47029 DE PONTO CERTO TELECOM LTDA</t>
        </is>
      </c>
      <c r="I23" s="41" t="n">
        <v>102935</v>
      </c>
      <c r="J23" s="42">
        <f>SUMIFS($F:$F,$G:$G,$G23,$B:$B,$B23)</f>
        <v/>
      </c>
      <c r="K23" s="44">
        <f>SUMIFS($F:$F,$B:$B,$B23)</f>
        <v/>
      </c>
      <c r="L23" s="45" t="n"/>
    </row>
    <row r="24" ht="16" customHeight="1">
      <c r="A24" s="40" t="n">
        <v>46182</v>
      </c>
      <c r="B24" s="41" t="n">
        <v>2001</v>
      </c>
      <c r="C24" s="41" t="inlineStr">
        <is>
          <t>PRISMA DISTRIBUIDORA DE INFORMATICA LTDA</t>
        </is>
      </c>
      <c r="D24" s="42" t="n">
        <v>0</v>
      </c>
      <c r="E24" s="42" t="n">
        <v>789.13</v>
      </c>
      <c r="F24" s="42">
        <f>E24-D24</f>
        <v/>
      </c>
      <c r="G24" s="43" t="n">
        <v>49352</v>
      </c>
      <c r="H24" s="41" t="inlineStr">
        <is>
          <t>COMPRA CFE. NOTA FISCAL 49352 DE PRISMA DISTRIBUIDORA DE INFORMATICA LTDA</t>
        </is>
      </c>
      <c r="I24" s="41" t="n">
        <v>102886</v>
      </c>
      <c r="J24" s="42">
        <f>SUMIFS($F:$F,$G:$G,$G24,$B:$B,$B24)</f>
        <v/>
      </c>
      <c r="K24" s="44">
        <f>SUMIFS($F:$F,$B:$B,$B24)</f>
        <v/>
      </c>
      <c r="L24" s="45" t="n"/>
    </row>
    <row r="25" ht="16" customHeight="1">
      <c r="A25" s="40" t="n">
        <v>46198</v>
      </c>
      <c r="B25" s="41" t="n">
        <v>2001</v>
      </c>
      <c r="C25" s="41" t="inlineStr">
        <is>
          <t>PRISMA DISTRIBUIDORA DE INFORMATICA LTDA</t>
        </is>
      </c>
      <c r="D25" s="42" t="n">
        <v>0</v>
      </c>
      <c r="E25" s="42" t="n">
        <v>2015.04</v>
      </c>
      <c r="F25" s="42">
        <f>E25-D25</f>
        <v/>
      </c>
      <c r="G25" s="43" t="n">
        <v>49354</v>
      </c>
      <c r="H25" s="41" t="inlineStr">
        <is>
          <t>COMPRA CFE. NOTA FISCAL 49354 DE PRISMA DISTRIBUIDORA DE INFORMATICA LTDA</t>
        </is>
      </c>
      <c r="I25" s="41" t="n">
        <v>103067</v>
      </c>
      <c r="J25" s="42">
        <f>SUMIFS($F:$F,$G:$G,$G25,$B:$B,$B25)</f>
        <v/>
      </c>
      <c r="K25" s="44">
        <f>SUMIFS($F:$F,$B:$B,$B25)</f>
        <v/>
      </c>
      <c r="L25" s="45" t="n"/>
    </row>
    <row r="26" ht="16" customHeight="1">
      <c r="A26" s="40" t="n">
        <v>46184</v>
      </c>
      <c r="B26" s="41" t="n">
        <v>2001</v>
      </c>
      <c r="C26" s="41" t="inlineStr">
        <is>
          <t>PRISMA DISTRIBUIDORA DE INFORMATICA LTDA</t>
        </is>
      </c>
      <c r="D26" s="42" t="n">
        <v>0</v>
      </c>
      <c r="E26" s="42" t="n">
        <v>1480.73</v>
      </c>
      <c r="F26" s="42">
        <f>E26-D26</f>
        <v/>
      </c>
      <c r="G26" s="43" t="n">
        <v>49355</v>
      </c>
      <c r="H26" s="41" t="inlineStr">
        <is>
          <t>COMPRA CFE. NOTA FISCAL 49355 DE PRISMA DISTRIBUIDORA DE INFORMATICA LTDA</t>
        </is>
      </c>
      <c r="I26" s="41" t="n">
        <v>102918</v>
      </c>
      <c r="J26" s="42">
        <f>SUMIFS($F:$F,$G:$G,$G26,$B:$B,$B26)</f>
        <v/>
      </c>
      <c r="K26" s="44">
        <f>SUMIFS($F:$F,$B:$B,$B26)</f>
        <v/>
      </c>
      <c r="L26" s="45" t="n"/>
    </row>
    <row r="27" ht="16" customHeight="1">
      <c r="A27" s="40" t="n">
        <v>46196</v>
      </c>
      <c r="B27" s="41" t="n">
        <v>2005</v>
      </c>
      <c r="C27" s="41" t="inlineStr">
        <is>
          <t>REDE SEGURA CONSULTORIA LTDA</t>
        </is>
      </c>
      <c r="D27" s="42" t="n">
        <v>0</v>
      </c>
      <c r="E27" s="42" t="n">
        <v>4116.4</v>
      </c>
      <c r="F27" s="42">
        <f>E27-D27</f>
        <v/>
      </c>
      <c r="G27" s="43" t="n">
        <v>7589</v>
      </c>
      <c r="H27" s="41" t="inlineStr">
        <is>
          <t>COMPRA CFE. NOTA FISCAL 7589 DE REDE SEGURA CONSULTORIA LTDA</t>
        </is>
      </c>
      <c r="I27" s="41" t="n">
        <v>103035</v>
      </c>
      <c r="J27" s="42">
        <f>SUMIFS($F:$F,$G:$G,$G27,$B:$B,$B27)</f>
        <v/>
      </c>
      <c r="K27" s="44">
        <f>SUMIFS($F:$F,$B:$B,$B27)</f>
        <v/>
      </c>
      <c r="L27" s="45" t="n"/>
    </row>
    <row r="28" ht="16" customHeight="1">
      <c r="A28" s="40" t="n">
        <v>46190</v>
      </c>
      <c r="B28" s="41" t="n">
        <v>2008</v>
      </c>
      <c r="C28" s="41" t="inlineStr">
        <is>
          <t>TECLAR LICENCAS DE SOFTWARE LTDA</t>
        </is>
      </c>
      <c r="D28" s="42" t="n">
        <v>0</v>
      </c>
      <c r="E28" s="42" t="n">
        <v>958.48</v>
      </c>
      <c r="F28" s="42">
        <f>E28-D28</f>
        <v/>
      </c>
      <c r="G28" s="43" t="n">
        <v>21198</v>
      </c>
      <c r="H28" s="41" t="inlineStr">
        <is>
          <t>COMPRA CFE. NOTA FISCAL 21198 DE TECLAR LICENCAS DE SOFTWARE LTDA</t>
        </is>
      </c>
      <c r="I28" s="41" t="n">
        <v>102980</v>
      </c>
      <c r="J28" s="42">
        <f>SUMIFS($F:$F,$G:$G,$G28,$B:$B,$B28)</f>
        <v/>
      </c>
      <c r="K28" s="44">
        <f>SUMIFS($F:$F,$B:$B,$B28)</f>
        <v/>
      </c>
      <c r="L28" s="45" t="n"/>
    </row>
    <row r="29" ht="16" customHeight="1">
      <c r="A29" s="40" t="n">
        <v>46202</v>
      </c>
      <c r="B29" s="41" t="n">
        <v>2008</v>
      </c>
      <c r="C29" s="41" t="inlineStr">
        <is>
          <t>TECLAR LICENCAS DE SOFTWARE LTDA</t>
        </is>
      </c>
      <c r="D29" s="42" t="n">
        <v>0</v>
      </c>
      <c r="E29" s="42" t="n">
        <v>365.45</v>
      </c>
      <c r="F29" s="42">
        <f>E29-D29</f>
        <v/>
      </c>
      <c r="G29" s="43" t="n">
        <v>21199</v>
      </c>
      <c r="H29" s="41" t="inlineStr">
        <is>
          <t>COMPRA CFE. NOTA FISCAL 21199 DE TECLAR LICENCAS DE SOFTWARE LTDA</t>
        </is>
      </c>
      <c r="I29" s="41" t="n">
        <v>103101</v>
      </c>
      <c r="J29" s="42">
        <f>SUMIFS($F:$F,$G:$G,$G29,$B:$B,$B29)</f>
        <v/>
      </c>
      <c r="K29" s="44">
        <f>SUMIFS($F:$F,$B:$B,$B29)</f>
        <v/>
      </c>
      <c r="L29" s="45" t="n"/>
    </row>
    <row r="30" ht="16" customHeight="1">
      <c r="A30" s="40" t="n">
        <v>46203</v>
      </c>
      <c r="B30" s="41" t="n">
        <v>2008</v>
      </c>
      <c r="C30" s="41" t="inlineStr">
        <is>
          <t>TECLAR LICENCAS DE SOFTWARE LTDA</t>
        </is>
      </c>
      <c r="D30" s="42" t="n">
        <v>0</v>
      </c>
      <c r="E30" s="42" t="n">
        <v>286.31</v>
      </c>
      <c r="F30" s="42">
        <f>E30-D30</f>
        <v/>
      </c>
      <c r="G30" s="43" t="n">
        <v>21200</v>
      </c>
      <c r="H30" s="41" t="inlineStr">
        <is>
          <t>COMPRA CFE. NOTA FISCAL 21200 DE TECLAR LICENCAS DE SOFTWARE LTDA</t>
        </is>
      </c>
      <c r="I30" s="41" t="n">
        <v>103118</v>
      </c>
      <c r="J30" s="42">
        <f>SUMIFS($F:$F,$G:$G,$G30,$B:$B,$B30)</f>
        <v/>
      </c>
      <c r="K30" s="44">
        <f>SUMIFS($F:$F,$B:$B,$B30)</f>
        <v/>
      </c>
      <c r="L30" s="45" t="n"/>
    </row>
    <row r="31" ht="16" customHeight="1">
      <c r="A31" s="40" t="n">
        <v>46182</v>
      </c>
      <c r="B31" s="41" t="n">
        <v>2015</v>
      </c>
      <c r="C31" s="41" t="inlineStr">
        <is>
          <t>TRANSLOG ENTREGAS RAPIDAS LTDA</t>
        </is>
      </c>
      <c r="D31" s="42" t="n">
        <v>0</v>
      </c>
      <c r="E31" s="42" t="n">
        <v>624.58</v>
      </c>
      <c r="F31" s="42">
        <f>E31-D31</f>
        <v/>
      </c>
      <c r="G31" s="43" t="n">
        <v>4653</v>
      </c>
      <c r="H31" s="41" t="inlineStr">
        <is>
          <t>COMPRA CFE. NOTA FISCAL 4653 DE TRANSLOG ENTREGAS RAPIDAS LTDA</t>
        </is>
      </c>
      <c r="I31" s="41" t="n">
        <v>102889</v>
      </c>
      <c r="J31" s="42">
        <f>SUMIFS($F:$F,$G:$G,$G31,$B:$B,$B31)</f>
        <v/>
      </c>
      <c r="K31" s="44">
        <f>SUMIFS($F:$F,$B:$B,$B31)</f>
        <v/>
      </c>
      <c r="L31" s="45" t="n"/>
    </row>
  </sheetData>
  <autoFilter ref="A1:L31"/>
  <conditionalFormatting sqref="A2:L31">
    <cfRule type="expression" priority="1" dxfId="0">
      <formula>$B2&lt;&gt;$B3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Escritório Exemplo Contabilidade</dc:creator>
  <dc:title>Fechamento de 01/04/2026 a 30/06/2026 - EMPRESA EXEMPLO LTDA</dc:title>
  <dcterms:created xsi:type="dcterms:W3CDTF">2026-10-05T19:14:43Z</dcterms:created>
  <dcterms:modified xsi:type="dcterms:W3CDTF">2026-10-05T19:14:43Z</dcterms:modified>
  <cp:lastModifiedBy>Escritório Exemplo Contabilidade</cp:lastModifiedBy>
</cp:coreProperties>
</file>